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730" windowHeight="973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L183" i="1" l="1"/>
  <c r="L165" i="1"/>
  <c r="L130" i="1"/>
  <c r="L22" i="1"/>
  <c r="F108" i="1" l="1"/>
  <c r="L59" i="1" l="1"/>
  <c r="L148" i="1"/>
  <c r="L112" i="1"/>
  <c r="L94" i="1"/>
  <c r="L77" i="1"/>
  <c r="A78" i="1"/>
  <c r="B78" i="1"/>
  <c r="L41" i="1"/>
  <c r="L17" i="1"/>
  <c r="L10" i="1" l="1"/>
  <c r="L23" i="1" s="1"/>
  <c r="B184" i="1" l="1"/>
  <c r="A184" i="1"/>
  <c r="L178" i="1"/>
  <c r="J178" i="1"/>
  <c r="I178" i="1"/>
  <c r="H178" i="1"/>
  <c r="G178" i="1"/>
  <c r="B172" i="1"/>
  <c r="A172" i="1"/>
  <c r="L171" i="1"/>
  <c r="J171" i="1"/>
  <c r="I171" i="1"/>
  <c r="H171" i="1"/>
  <c r="G171" i="1"/>
  <c r="B166" i="1"/>
  <c r="A166" i="1"/>
  <c r="L162" i="1"/>
  <c r="J162" i="1"/>
  <c r="I162" i="1"/>
  <c r="H162" i="1"/>
  <c r="G162" i="1"/>
  <c r="B155" i="1"/>
  <c r="A155" i="1"/>
  <c r="L154" i="1"/>
  <c r="J154" i="1"/>
  <c r="I154" i="1"/>
  <c r="H154" i="1"/>
  <c r="G154" i="1"/>
  <c r="B149" i="1"/>
  <c r="A149" i="1"/>
  <c r="L144" i="1"/>
  <c r="J144" i="1"/>
  <c r="I144" i="1"/>
  <c r="H144" i="1"/>
  <c r="G144" i="1"/>
  <c r="F144" i="1"/>
  <c r="B137" i="1"/>
  <c r="A137" i="1"/>
  <c r="L136" i="1"/>
  <c r="J136" i="1"/>
  <c r="J149" i="1" s="1"/>
  <c r="I136" i="1"/>
  <c r="I149" i="1" s="1"/>
  <c r="H136" i="1"/>
  <c r="H149" i="1" s="1"/>
  <c r="G136" i="1"/>
  <c r="G149" i="1" s="1"/>
  <c r="B131" i="1"/>
  <c r="A131" i="1"/>
  <c r="L127" i="1"/>
  <c r="J127" i="1"/>
  <c r="I127" i="1"/>
  <c r="H127" i="1"/>
  <c r="G127" i="1"/>
  <c r="B120" i="1"/>
  <c r="A120" i="1"/>
  <c r="L119" i="1"/>
  <c r="J119" i="1"/>
  <c r="I119" i="1"/>
  <c r="H119" i="1"/>
  <c r="G119" i="1"/>
  <c r="B113" i="1"/>
  <c r="A113" i="1"/>
  <c r="L108" i="1"/>
  <c r="J108" i="1"/>
  <c r="I108" i="1"/>
  <c r="H108" i="1"/>
  <c r="G108" i="1"/>
  <c r="B101" i="1"/>
  <c r="A101" i="1"/>
  <c r="L100" i="1"/>
  <c r="J100" i="1"/>
  <c r="I100" i="1"/>
  <c r="H100" i="1"/>
  <c r="G100" i="1"/>
  <c r="B95" i="1"/>
  <c r="A95" i="1"/>
  <c r="L90" i="1"/>
  <c r="J90" i="1"/>
  <c r="I90" i="1"/>
  <c r="H90" i="1"/>
  <c r="G90" i="1"/>
  <c r="B84" i="1"/>
  <c r="A84" i="1"/>
  <c r="L83" i="1"/>
  <c r="J83" i="1"/>
  <c r="I83" i="1"/>
  <c r="H83" i="1"/>
  <c r="G83" i="1"/>
  <c r="L73" i="1"/>
  <c r="J73" i="1"/>
  <c r="I73" i="1"/>
  <c r="H73" i="1"/>
  <c r="G73" i="1"/>
  <c r="F73" i="1"/>
  <c r="B66" i="1"/>
  <c r="A66" i="1"/>
  <c r="L65" i="1"/>
  <c r="J65" i="1"/>
  <c r="J78" i="1" s="1"/>
  <c r="I65" i="1"/>
  <c r="I78" i="1" s="1"/>
  <c r="H65" i="1"/>
  <c r="H78" i="1" s="1"/>
  <c r="G65" i="1"/>
  <c r="G78" i="1" s="1"/>
  <c r="F78" i="1"/>
  <c r="B60" i="1"/>
  <c r="A60" i="1"/>
  <c r="L55" i="1"/>
  <c r="J55" i="1"/>
  <c r="I55" i="1"/>
  <c r="H55" i="1"/>
  <c r="G55" i="1"/>
  <c r="B48" i="1"/>
  <c r="A48" i="1"/>
  <c r="L47" i="1"/>
  <c r="J47" i="1"/>
  <c r="I47" i="1"/>
  <c r="H47" i="1"/>
  <c r="G47" i="1"/>
  <c r="B42" i="1"/>
  <c r="A42" i="1"/>
  <c r="L37" i="1"/>
  <c r="J37" i="1"/>
  <c r="I37" i="1"/>
  <c r="H37" i="1"/>
  <c r="G37" i="1"/>
  <c r="B30" i="1"/>
  <c r="A30" i="1"/>
  <c r="L29" i="1"/>
  <c r="J29" i="1"/>
  <c r="I29" i="1"/>
  <c r="H29" i="1"/>
  <c r="G29" i="1"/>
  <c r="B23" i="1"/>
  <c r="A23" i="1"/>
  <c r="J17" i="1"/>
  <c r="I17" i="1"/>
  <c r="H17" i="1"/>
  <c r="G17" i="1"/>
  <c r="F17" i="1"/>
  <c r="B11" i="1"/>
  <c r="A11" i="1"/>
  <c r="J10" i="1"/>
  <c r="I10" i="1"/>
  <c r="H10" i="1"/>
  <c r="G10" i="1"/>
  <c r="H131" i="1" l="1"/>
  <c r="J131" i="1"/>
  <c r="G166" i="1"/>
  <c r="G184" i="1"/>
  <c r="I184" i="1"/>
  <c r="L184" i="1"/>
  <c r="L78" i="1"/>
  <c r="G42" i="1"/>
  <c r="I42" i="1"/>
  <c r="L42" i="1"/>
  <c r="G60" i="1"/>
  <c r="I60" i="1"/>
  <c r="L60" i="1"/>
  <c r="G95" i="1"/>
  <c r="I95" i="1"/>
  <c r="L95" i="1"/>
  <c r="G113" i="1"/>
  <c r="I113" i="1"/>
  <c r="L113" i="1"/>
  <c r="G131" i="1"/>
  <c r="I131" i="1"/>
  <c r="L131" i="1"/>
  <c r="H166" i="1"/>
  <c r="J166" i="1"/>
  <c r="H184" i="1"/>
  <c r="J184" i="1"/>
  <c r="H60" i="1"/>
  <c r="H42" i="1"/>
  <c r="J60" i="1"/>
  <c r="H113" i="1"/>
  <c r="H95" i="1"/>
  <c r="J113" i="1"/>
  <c r="J95" i="1"/>
  <c r="J42" i="1"/>
  <c r="L149" i="1"/>
  <c r="I166" i="1"/>
  <c r="G23" i="1"/>
  <c r="I23" i="1"/>
  <c r="I185" i="1" s="1"/>
  <c r="H23" i="1"/>
  <c r="J23" i="1"/>
  <c r="H185" i="1" l="1"/>
  <c r="G185" i="1"/>
  <c r="L185" i="1"/>
  <c r="J185" i="1"/>
  <c r="F185" i="1"/>
</calcChain>
</file>

<file path=xl/sharedStrings.xml><?xml version="1.0" encoding="utf-8"?>
<sst xmlns="http://schemas.openxmlformats.org/spreadsheetml/2006/main" count="416" uniqueCount="151">
  <si>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</si>
  <si>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</si>
  <si>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</si>
  <si>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</si>
  <si>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</si>
  <si>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</si>
  <si>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</si>
  <si>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</si>
  <si>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</si>
  <si>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</si>
  <si>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</si>
  <si>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</si>
  <si>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</si>
  <si>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</si>
  <si>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</si>
  <si>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</si>
  <si>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</si>
  <si>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</si>
  <si>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</si>
  <si>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</si>
  <si>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</si>
  <si>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</si>
  <si>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</si>
  <si>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</si>
  <si>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</si>
  <si>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</si>
  <si>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</si>
  <si>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</si>
  <si>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</si>
  <si>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</si>
  <si>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</si>
  <si>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</si>
  <si>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</si>
  <si>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</si>
  <si>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</si>
  <si>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</si>
  <si>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</si>
  <si>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</si>
  <si>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</si>
  <si>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150/10</t>
  </si>
  <si>
    <t xml:space="preserve">какао со сгущенным молоком </t>
  </si>
  <si>
    <t xml:space="preserve">бутерброд с джемом </t>
  </si>
  <si>
    <t>30/30</t>
  </si>
  <si>
    <t xml:space="preserve">яблоко свежее </t>
  </si>
  <si>
    <t xml:space="preserve">суп картофельный с бобовыми </t>
  </si>
  <si>
    <t xml:space="preserve">плов из свинины </t>
  </si>
  <si>
    <t xml:space="preserve">сок яблочный </t>
  </si>
  <si>
    <t xml:space="preserve">хлеб пшеничный </t>
  </si>
  <si>
    <t xml:space="preserve">хлеб дарницкий </t>
  </si>
  <si>
    <t xml:space="preserve">чай с сахаром, лимоном </t>
  </si>
  <si>
    <t xml:space="preserve">бутерброд с маслом </t>
  </si>
  <si>
    <t>40/10</t>
  </si>
  <si>
    <t xml:space="preserve">мандарин свежий </t>
  </si>
  <si>
    <t xml:space="preserve">закуска </t>
  </si>
  <si>
    <t xml:space="preserve">яйцо вареное </t>
  </si>
  <si>
    <t xml:space="preserve">икра кабачковая </t>
  </si>
  <si>
    <t xml:space="preserve">щи из свежей капусты с картофелем, со сметаной </t>
  </si>
  <si>
    <t>шницель "северный"</t>
  </si>
  <si>
    <t xml:space="preserve">макароны отварные </t>
  </si>
  <si>
    <t xml:space="preserve">компот из смеси сухофруктов </t>
  </si>
  <si>
    <t xml:space="preserve">макароны отварные с сыром </t>
  </si>
  <si>
    <t>150/30</t>
  </si>
  <si>
    <t xml:space="preserve">кофейный напиток со сгущенным молоком </t>
  </si>
  <si>
    <t>50/10</t>
  </si>
  <si>
    <t>яблоко свежее</t>
  </si>
  <si>
    <t xml:space="preserve">салат из свеклы </t>
  </si>
  <si>
    <t xml:space="preserve">суп из овощей </t>
  </si>
  <si>
    <t>250/10</t>
  </si>
  <si>
    <t xml:space="preserve">котлета рубленная из птицы </t>
  </si>
  <si>
    <t xml:space="preserve">картофельное пюре </t>
  </si>
  <si>
    <t xml:space="preserve">компот из вишни </t>
  </si>
  <si>
    <t xml:space="preserve">чай с молоком </t>
  </si>
  <si>
    <t xml:space="preserve">бутерброд с сыром </t>
  </si>
  <si>
    <t>20/20</t>
  </si>
  <si>
    <t xml:space="preserve">кукуруза консервированная </t>
  </si>
  <si>
    <t xml:space="preserve">рассольник "ленинградский" со сметаной </t>
  </si>
  <si>
    <t>котлета по-мончегорски (рыбная)</t>
  </si>
  <si>
    <t>1988г.</t>
  </si>
  <si>
    <t xml:space="preserve">рис отварной </t>
  </si>
  <si>
    <t xml:space="preserve">компот из черной смороды </t>
  </si>
  <si>
    <t>100/50</t>
  </si>
  <si>
    <t xml:space="preserve">чай с сахаром </t>
  </si>
  <si>
    <t xml:space="preserve">бутерброд с повидлом </t>
  </si>
  <si>
    <t xml:space="preserve">груша свежая </t>
  </si>
  <si>
    <t xml:space="preserve">салат из консервированных огурцов </t>
  </si>
  <si>
    <t xml:space="preserve">компот из свежих плодов </t>
  </si>
  <si>
    <t xml:space="preserve">суп картофельный с макаронными изделиями </t>
  </si>
  <si>
    <t xml:space="preserve">гуляш из говядины </t>
  </si>
  <si>
    <t xml:space="preserve">греча рассыпчатая </t>
  </si>
  <si>
    <t xml:space="preserve">сок фруктовый </t>
  </si>
  <si>
    <t>котлета рыбная (любительская )</t>
  </si>
  <si>
    <t xml:space="preserve">компот из свежих яблок </t>
  </si>
  <si>
    <t xml:space="preserve">каша гречневая молочная </t>
  </si>
  <si>
    <t xml:space="preserve">птица тушенная в соусе </t>
  </si>
  <si>
    <t>хлеб пшеничный</t>
  </si>
  <si>
    <t xml:space="preserve">зеленый горошек консервированный </t>
  </si>
  <si>
    <t xml:space="preserve">рулет с луком, яйцом </t>
  </si>
  <si>
    <t xml:space="preserve">суп из овощей со сметаной </t>
  </si>
  <si>
    <t xml:space="preserve">рагу из свинины </t>
  </si>
  <si>
    <t>огурец свежий</t>
  </si>
  <si>
    <t>,</t>
  </si>
  <si>
    <t>компот из кураги</t>
  </si>
  <si>
    <t xml:space="preserve">запеканка творожная со сгущенным молоком </t>
  </si>
  <si>
    <t>салат из свежих помидоров</t>
  </si>
  <si>
    <t>Полдник</t>
  </si>
  <si>
    <t>сок яблочный</t>
  </si>
  <si>
    <t>конд.изд.</t>
  </si>
  <si>
    <t>фрукт</t>
  </si>
  <si>
    <t>пряник имбирный</t>
  </si>
  <si>
    <t>банан свежий</t>
  </si>
  <si>
    <t>каша вязкая молочная овсяная с маслом</t>
  </si>
  <si>
    <t>Молоко</t>
  </si>
  <si>
    <t>закуски</t>
  </si>
  <si>
    <t>сыр российский</t>
  </si>
  <si>
    <t>мандарин свежий</t>
  </si>
  <si>
    <t>каша вязкая молочная рисовая маслом</t>
  </si>
  <si>
    <t>печенье нарезное</t>
  </si>
  <si>
    <t>кефир 2,5%</t>
  </si>
  <si>
    <t>апельсин свежий</t>
  </si>
  <si>
    <t>булочка сладкая</t>
  </si>
  <si>
    <t>сок апельсиновый</t>
  </si>
  <si>
    <t>мини- рулет</t>
  </si>
  <si>
    <t>борщ скартофелем,сметаной,яйцом</t>
  </si>
  <si>
    <t>250/10/20</t>
  </si>
  <si>
    <t>простокваша 3,2 %</t>
  </si>
  <si>
    <t>булочка (Сладушка)</t>
  </si>
  <si>
    <t>яблоки</t>
  </si>
  <si>
    <t>булочка домашняя</t>
  </si>
  <si>
    <t>молоко</t>
  </si>
  <si>
    <t>1988 г.</t>
  </si>
  <si>
    <t>кефир 2,5 %</t>
  </si>
  <si>
    <t>каша жидкая молочная ,манная</t>
  </si>
  <si>
    <t>борщ с капустой и картофелем,со сметаной</t>
  </si>
  <si>
    <t>30/10</t>
  </si>
  <si>
    <t>200/15/7</t>
  </si>
  <si>
    <t>510</t>
  </si>
  <si>
    <t>520</t>
  </si>
  <si>
    <t>400</t>
  </si>
  <si>
    <t>0.3</t>
  </si>
  <si>
    <t>1.8</t>
  </si>
  <si>
    <t>50.7</t>
  </si>
  <si>
    <t>10.7</t>
  </si>
  <si>
    <t>0.2</t>
  </si>
  <si>
    <t>1.6</t>
  </si>
  <si>
    <t>14.6</t>
  </si>
  <si>
    <t>10.3</t>
  </si>
  <si>
    <t>Каша жидкая молочная манная с маслом</t>
  </si>
  <si>
    <t xml:space="preserve">жаркое по-домашнему </t>
  </si>
  <si>
    <t>каша вязкая молочная,ячневая с маслом</t>
  </si>
  <si>
    <t>каша вязкая молочная,рисовая с маслом</t>
  </si>
  <si>
    <t xml:space="preserve">салат из квашеной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</si>
</sst>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8" fillId="0" borderId="10" xfId="0" applyNumberFormat="1" applyFont="1" applyBorder="1" applyAlignment="1">
      <alignment horizontal="center" vertical="center" wrapText="1"/>
    </xf>
    <xf numFmtId="2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0" fillId="0" borderId="23" xfId="0" applyBorder="1"/>
    <xf numFmtId="0" fontId="0" fillId="0" borderId="24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2" fontId="2" fillId="2" borderId="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0" fontId="11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0" borderId="24" xfId="0" applyFont="1" applyBorder="1" applyAlignment="1" applyProtection="1">
      <alignment horizontal="right"/>
      <protection locked="0"/>
    </xf>
    <xf numFmtId="0" fontId="12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49" fontId="12" fillId="0" borderId="5" xfId="0" applyNumberFormat="1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5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L186" sqref="L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42578125" style="50" customWidth="1"/>
    <col min="13" max="16384" width="9.140625" style="2"/>
  </cols>
  <sheetData>
    <row r="1" spans="1:12" ht="15" x14ac:dyDescent="0.25">
      <c r="A1" s="1" t="s">
        <v>7</v>
      </c>
      <c r="C1" s="82"/>
      <c r="D1" s="83"/>
      <c r="E1" s="83"/>
      <c r="F1" s="11" t="s">
        <v>16</v>
      </c>
      <c r="G1" s="2" t="s">
        <v>17</v>
      </c>
      <c r="H1" s="84"/>
      <c r="I1" s="84"/>
      <c r="J1" s="84"/>
      <c r="K1" s="84"/>
    </row>
    <row r="2" spans="1:12" ht="18" x14ac:dyDescent="0.2">
      <c r="A2" s="31" t="s">
        <v>6</v>
      </c>
      <c r="C2" s="2"/>
      <c r="G2" s="2" t="s">
        <v>18</v>
      </c>
      <c r="H2" s="84"/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4"/>
      <c r="I3" s="44"/>
      <c r="J3" s="45">
        <v>2025</v>
      </c>
      <c r="K3" s="46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3.75" x14ac:dyDescent="0.2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49" t="s">
        <v>35</v>
      </c>
    </row>
    <row r="6" spans="1:12" ht="15" x14ac:dyDescent="0.25">
      <c r="A6" s="17">
        <v>1</v>
      </c>
      <c r="B6" s="18">
        <v>1</v>
      </c>
      <c r="C6" s="19" t="s">
        <v>20</v>
      </c>
      <c r="D6" s="5" t="s">
        <v>21</v>
      </c>
      <c r="E6" s="35" t="s">
        <v>110</v>
      </c>
      <c r="F6" s="36" t="s">
        <v>39</v>
      </c>
      <c r="G6" s="36">
        <v>4</v>
      </c>
      <c r="H6" s="36">
        <v>6</v>
      </c>
      <c r="I6" s="36">
        <v>37</v>
      </c>
      <c r="J6" s="36">
        <v>277</v>
      </c>
      <c r="K6" s="37">
        <v>173</v>
      </c>
      <c r="L6" s="51">
        <v>27.53</v>
      </c>
    </row>
    <row r="7" spans="1:12" ht="15" x14ac:dyDescent="0.25">
      <c r="A7" s="20"/>
      <c r="B7" s="14"/>
      <c r="C7" s="10"/>
      <c r="D7" s="7" t="s">
        <v>22</v>
      </c>
      <c r="E7" s="38" t="s">
        <v>40</v>
      </c>
      <c r="F7" s="39">
        <v>200</v>
      </c>
      <c r="G7" s="39">
        <v>3.78</v>
      </c>
      <c r="H7" s="39">
        <v>0.7</v>
      </c>
      <c r="I7" s="39">
        <v>26</v>
      </c>
      <c r="J7" s="39">
        <v>125</v>
      </c>
      <c r="K7" s="40">
        <v>383</v>
      </c>
      <c r="L7" s="48">
        <v>14.97</v>
      </c>
    </row>
    <row r="8" spans="1:12" ht="15" x14ac:dyDescent="0.25">
      <c r="A8" s="20"/>
      <c r="B8" s="14"/>
      <c r="C8" s="10"/>
      <c r="D8" s="7" t="s">
        <v>23</v>
      </c>
      <c r="E8" s="38" t="s">
        <v>41</v>
      </c>
      <c r="F8" s="39" t="s">
        <v>42</v>
      </c>
      <c r="G8" s="39">
        <v>3</v>
      </c>
      <c r="H8" s="39">
        <v>1</v>
      </c>
      <c r="I8" s="39">
        <v>21</v>
      </c>
      <c r="J8" s="39">
        <v>158</v>
      </c>
      <c r="K8" s="40">
        <v>2</v>
      </c>
      <c r="L8" s="48">
        <v>16.100000000000001</v>
      </c>
    </row>
    <row r="9" spans="1:12" ht="15" x14ac:dyDescent="0.25">
      <c r="A9" s="20"/>
      <c r="B9" s="14"/>
      <c r="C9" s="10"/>
      <c r="D9" s="7" t="s">
        <v>24</v>
      </c>
      <c r="E9" s="38" t="s">
        <v>43</v>
      </c>
      <c r="F9" s="39">
        <v>100</v>
      </c>
      <c r="G9" s="39">
        <v>0.4</v>
      </c>
      <c r="H9" s="39">
        <v>0.4</v>
      </c>
      <c r="I9" s="39">
        <v>10</v>
      </c>
      <c r="J9" s="39">
        <v>47</v>
      </c>
      <c r="K9" s="40">
        <v>338</v>
      </c>
      <c r="L9" s="48">
        <v>16</v>
      </c>
    </row>
    <row r="10" spans="1:12" ht="15" x14ac:dyDescent="0.25">
      <c r="A10" s="21"/>
      <c r="B10" s="16"/>
      <c r="C10" s="8"/>
      <c r="D10" s="64" t="s">
        <v>33</v>
      </c>
      <c r="E10" s="65"/>
      <c r="F10" s="69" t="s">
        <v>136</v>
      </c>
      <c r="G10" s="66">
        <f>SUM(G6:G9)</f>
        <v>11.18</v>
      </c>
      <c r="H10" s="66">
        <f>SUM(H6:H9)</f>
        <v>8.1</v>
      </c>
      <c r="I10" s="66">
        <f>SUM(I6:I9)</f>
        <v>94</v>
      </c>
      <c r="J10" s="66">
        <f>SUM(J6:J9)</f>
        <v>607</v>
      </c>
      <c r="K10" s="67"/>
      <c r="L10" s="68">
        <f>SUM(L6:L9)</f>
        <v>74.599999999999994</v>
      </c>
    </row>
    <row r="11" spans="1:12" ht="15" x14ac:dyDescent="0.25">
      <c r="A11" s="22">
        <f>A6</f>
        <v>1</v>
      </c>
      <c r="B11" s="12">
        <f>B6</f>
        <v>1</v>
      </c>
      <c r="C11" s="9" t="s">
        <v>25</v>
      </c>
      <c r="D11" s="7" t="s">
        <v>26</v>
      </c>
      <c r="E11" s="38" t="s">
        <v>99</v>
      </c>
      <c r="F11" s="39">
        <v>60</v>
      </c>
      <c r="G11" s="39">
        <v>1</v>
      </c>
      <c r="H11" s="39">
        <v>0</v>
      </c>
      <c r="I11" s="39">
        <v>2</v>
      </c>
      <c r="J11" s="39">
        <v>14</v>
      </c>
      <c r="K11" s="40">
        <v>71</v>
      </c>
      <c r="L11" s="48">
        <v>21.6</v>
      </c>
    </row>
    <row r="12" spans="1:12" ht="15" x14ac:dyDescent="0.25">
      <c r="A12" s="20"/>
      <c r="B12" s="14"/>
      <c r="C12" s="10"/>
      <c r="D12" s="7" t="s">
        <v>27</v>
      </c>
      <c r="E12" s="38" t="s">
        <v>44</v>
      </c>
      <c r="F12" s="39">
        <v>250</v>
      </c>
      <c r="G12" s="39">
        <v>6</v>
      </c>
      <c r="H12" s="39">
        <v>5</v>
      </c>
      <c r="I12" s="39">
        <v>19</v>
      </c>
      <c r="J12" s="39">
        <v>107</v>
      </c>
      <c r="K12" s="40">
        <v>138</v>
      </c>
      <c r="L12" s="48">
        <v>17.37</v>
      </c>
    </row>
    <row r="13" spans="1:12" ht="15" x14ac:dyDescent="0.25">
      <c r="A13" s="20"/>
      <c r="B13" s="14"/>
      <c r="C13" s="10"/>
      <c r="D13" s="7" t="s">
        <v>28</v>
      </c>
      <c r="E13" s="38" t="s">
        <v>45</v>
      </c>
      <c r="F13" s="39">
        <v>250</v>
      </c>
      <c r="G13" s="39">
        <v>20</v>
      </c>
      <c r="H13" s="39">
        <v>17</v>
      </c>
      <c r="I13" s="39">
        <v>36</v>
      </c>
      <c r="J13" s="39">
        <v>469</v>
      </c>
      <c r="K13" s="40">
        <v>403</v>
      </c>
      <c r="L13" s="48">
        <v>59.26</v>
      </c>
    </row>
    <row r="14" spans="1:12" ht="15" x14ac:dyDescent="0.25">
      <c r="A14" s="20"/>
      <c r="B14" s="14"/>
      <c r="C14" s="10"/>
      <c r="D14" s="7" t="s">
        <v>30</v>
      </c>
      <c r="E14" s="38" t="s">
        <v>46</v>
      </c>
      <c r="F14" s="39">
        <v>200</v>
      </c>
      <c r="G14" s="39">
        <v>1</v>
      </c>
      <c r="H14" s="39">
        <v>0.2</v>
      </c>
      <c r="I14" s="39">
        <v>20.2</v>
      </c>
      <c r="J14" s="39">
        <v>87</v>
      </c>
      <c r="K14" s="40">
        <v>389</v>
      </c>
      <c r="L14" s="48">
        <v>16</v>
      </c>
    </row>
    <row r="15" spans="1:12" ht="15" x14ac:dyDescent="0.25">
      <c r="A15" s="20"/>
      <c r="B15" s="14"/>
      <c r="C15" s="10"/>
      <c r="D15" s="7" t="s">
        <v>31</v>
      </c>
      <c r="E15" s="38" t="s">
        <v>47</v>
      </c>
      <c r="F15" s="39">
        <v>39</v>
      </c>
      <c r="G15" s="39">
        <v>3</v>
      </c>
      <c r="H15" s="39">
        <v>0.3</v>
      </c>
      <c r="I15" s="39">
        <v>19</v>
      </c>
      <c r="J15" s="39">
        <v>93</v>
      </c>
      <c r="K15" s="40"/>
      <c r="L15" s="48">
        <v>5.15</v>
      </c>
    </row>
    <row r="16" spans="1:12" ht="15" x14ac:dyDescent="0.25">
      <c r="A16" s="20"/>
      <c r="B16" s="14"/>
      <c r="C16" s="10"/>
      <c r="D16" s="7" t="s">
        <v>32</v>
      </c>
      <c r="E16" s="38" t="s">
        <v>48</v>
      </c>
      <c r="F16" s="39">
        <v>36</v>
      </c>
      <c r="G16" s="39">
        <v>2.4</v>
      </c>
      <c r="H16" s="39">
        <v>0.3</v>
      </c>
      <c r="I16" s="39">
        <v>16</v>
      </c>
      <c r="J16" s="39">
        <v>80</v>
      </c>
      <c r="K16" s="54" t="s">
        <v>100</v>
      </c>
      <c r="L16" s="48">
        <v>4.43</v>
      </c>
    </row>
    <row r="17" spans="1:12" ht="15" x14ac:dyDescent="0.25">
      <c r="A17" s="21"/>
      <c r="B17" s="16"/>
      <c r="C17" s="8"/>
      <c r="D17" s="64" t="s">
        <v>33</v>
      </c>
      <c r="E17" s="65"/>
      <c r="F17" s="66">
        <f>SUM(F11:F16)</f>
        <v>835</v>
      </c>
      <c r="G17" s="66">
        <f>SUM(G11:G16)</f>
        <v>33.4</v>
      </c>
      <c r="H17" s="66">
        <f>SUM(H11:H16)</f>
        <v>22.8</v>
      </c>
      <c r="I17" s="66">
        <f>SUM(I11:I16)</f>
        <v>112.2</v>
      </c>
      <c r="J17" s="66">
        <f>SUM(J11:J16)</f>
        <v>850</v>
      </c>
      <c r="K17" s="67"/>
      <c r="L17" s="68">
        <f>SUM(L11:L16)</f>
        <v>123.81</v>
      </c>
    </row>
    <row r="18" spans="1:12" ht="15" x14ac:dyDescent="0.25">
      <c r="A18" s="22">
        <v>1</v>
      </c>
      <c r="B18" s="12">
        <v>1</v>
      </c>
      <c r="C18" s="9" t="s">
        <v>104</v>
      </c>
      <c r="D18" s="7" t="s">
        <v>30</v>
      </c>
      <c r="E18" s="38" t="s">
        <v>111</v>
      </c>
      <c r="F18" s="39">
        <v>200</v>
      </c>
      <c r="G18" s="39">
        <v>5</v>
      </c>
      <c r="H18" s="39">
        <v>5</v>
      </c>
      <c r="I18" s="39">
        <v>12</v>
      </c>
      <c r="J18" s="39">
        <v>108</v>
      </c>
      <c r="K18" s="40">
        <v>385</v>
      </c>
      <c r="L18" s="48">
        <v>21.6</v>
      </c>
    </row>
    <row r="19" spans="1:12" ht="15" x14ac:dyDescent="0.25">
      <c r="A19" s="20"/>
      <c r="B19" s="14"/>
      <c r="C19" s="10"/>
      <c r="D19" s="7" t="s">
        <v>112</v>
      </c>
      <c r="E19" s="38" t="s">
        <v>113</v>
      </c>
      <c r="F19" s="39">
        <v>20</v>
      </c>
      <c r="G19" s="39">
        <v>5</v>
      </c>
      <c r="H19" s="39">
        <v>5</v>
      </c>
      <c r="I19" s="39">
        <v>0</v>
      </c>
      <c r="J19" s="39">
        <v>72</v>
      </c>
      <c r="K19" s="40">
        <v>15</v>
      </c>
      <c r="L19" s="48">
        <v>25.2</v>
      </c>
    </row>
    <row r="20" spans="1:12" ht="15" x14ac:dyDescent="0.25">
      <c r="A20" s="20"/>
      <c r="B20" s="14"/>
      <c r="C20" s="10"/>
      <c r="D20" s="7" t="s">
        <v>107</v>
      </c>
      <c r="E20" s="38" t="s">
        <v>114</v>
      </c>
      <c r="F20" s="39">
        <v>100</v>
      </c>
      <c r="G20" s="39">
        <v>1</v>
      </c>
      <c r="H20" s="39">
        <v>1</v>
      </c>
      <c r="I20" s="39">
        <v>11</v>
      </c>
      <c r="J20" s="39">
        <v>71</v>
      </c>
      <c r="K20" s="40">
        <v>338</v>
      </c>
      <c r="L20" s="48">
        <v>30</v>
      </c>
    </row>
    <row r="21" spans="1:12" ht="15" x14ac:dyDescent="0.25">
      <c r="A21" s="20"/>
      <c r="B21" s="14"/>
      <c r="C21" s="56"/>
      <c r="D21" s="57" t="s">
        <v>23</v>
      </c>
      <c r="E21" s="58" t="s">
        <v>94</v>
      </c>
      <c r="F21" s="59">
        <v>30</v>
      </c>
      <c r="G21" s="59">
        <v>2</v>
      </c>
      <c r="H21" s="59">
        <v>0</v>
      </c>
      <c r="I21" s="59">
        <v>14</v>
      </c>
      <c r="J21" s="59">
        <v>70</v>
      </c>
      <c r="K21" s="60"/>
      <c r="L21" s="61">
        <v>2.64</v>
      </c>
    </row>
    <row r="22" spans="1:12" ht="15" x14ac:dyDescent="0.25">
      <c r="A22" s="20"/>
      <c r="B22" s="14"/>
      <c r="C22" s="56"/>
      <c r="D22" s="70" t="s">
        <v>33</v>
      </c>
      <c r="E22" s="71"/>
      <c r="F22" s="72">
        <v>350</v>
      </c>
      <c r="G22" s="72"/>
      <c r="H22" s="72"/>
      <c r="I22" s="72"/>
      <c r="J22" s="72"/>
      <c r="K22" s="73"/>
      <c r="L22" s="74">
        <f>L18+L19+L20+L21</f>
        <v>79.44</v>
      </c>
    </row>
    <row r="23" spans="1:12" ht="15" x14ac:dyDescent="0.2">
      <c r="A23" s="25">
        <f>A6</f>
        <v>1</v>
      </c>
      <c r="B23" s="26">
        <f>B6</f>
        <v>1</v>
      </c>
      <c r="C23" s="78" t="s">
        <v>4</v>
      </c>
      <c r="D23" s="80"/>
      <c r="E23" s="27"/>
      <c r="F23" s="28">
        <v>1705</v>
      </c>
      <c r="G23" s="28">
        <f>G10+G17</f>
        <v>44.58</v>
      </c>
      <c r="H23" s="28">
        <f>H10+H17</f>
        <v>30.9</v>
      </c>
      <c r="I23" s="28">
        <f>I10+I17</f>
        <v>206.2</v>
      </c>
      <c r="J23" s="28">
        <f>J10+J17</f>
        <v>1457</v>
      </c>
      <c r="K23" s="28"/>
      <c r="L23" s="52">
        <f>L10+L17+L22</f>
        <v>277.85000000000002</v>
      </c>
    </row>
    <row r="24" spans="1:12" ht="15" x14ac:dyDescent="0.25">
      <c r="A24" s="13">
        <v>1</v>
      </c>
      <c r="B24" s="14">
        <v>2</v>
      </c>
      <c r="C24" s="19" t="s">
        <v>20</v>
      </c>
      <c r="D24" s="5" t="s">
        <v>21</v>
      </c>
      <c r="E24" s="35" t="s">
        <v>115</v>
      </c>
      <c r="F24" s="36" t="s">
        <v>39</v>
      </c>
      <c r="G24" s="36">
        <v>3.6</v>
      </c>
      <c r="H24" s="36">
        <v>5.25</v>
      </c>
      <c r="I24" s="36">
        <v>38.700000000000003</v>
      </c>
      <c r="J24" s="36">
        <v>216</v>
      </c>
      <c r="K24" s="37">
        <v>174</v>
      </c>
      <c r="L24" s="51">
        <v>24.19</v>
      </c>
    </row>
    <row r="25" spans="1:12" ht="15" x14ac:dyDescent="0.25">
      <c r="A25" s="13"/>
      <c r="B25" s="14"/>
      <c r="C25" s="10"/>
      <c r="D25" s="7" t="s">
        <v>22</v>
      </c>
      <c r="E25" s="38" t="s">
        <v>49</v>
      </c>
      <c r="F25" s="39">
        <v>200</v>
      </c>
      <c r="G25" s="39">
        <v>1.8</v>
      </c>
      <c r="H25" s="39">
        <v>3.4</v>
      </c>
      <c r="I25" s="39">
        <v>8</v>
      </c>
      <c r="J25" s="39">
        <v>60</v>
      </c>
      <c r="K25" s="40">
        <v>377</v>
      </c>
      <c r="L25" s="48">
        <v>4.62</v>
      </c>
    </row>
    <row r="26" spans="1:12" ht="15" x14ac:dyDescent="0.25">
      <c r="A26" s="13"/>
      <c r="B26" s="14"/>
      <c r="C26" s="10"/>
      <c r="D26" s="7" t="s">
        <v>23</v>
      </c>
      <c r="E26" s="38" t="s">
        <v>50</v>
      </c>
      <c r="F26" s="39" t="s">
        <v>51</v>
      </c>
      <c r="G26" s="39">
        <v>3.5</v>
      </c>
      <c r="H26" s="39">
        <v>9.1</v>
      </c>
      <c r="I26" s="39">
        <v>19.53</v>
      </c>
      <c r="J26" s="39">
        <v>188</v>
      </c>
      <c r="K26" s="40">
        <v>1</v>
      </c>
      <c r="L26" s="48">
        <v>18.14</v>
      </c>
    </row>
    <row r="27" spans="1:12" ht="15" x14ac:dyDescent="0.25">
      <c r="A27" s="13"/>
      <c r="B27" s="14"/>
      <c r="C27" s="10"/>
      <c r="D27" s="7" t="s">
        <v>24</v>
      </c>
      <c r="E27" s="38" t="s">
        <v>52</v>
      </c>
      <c r="F27" s="39">
        <v>100</v>
      </c>
      <c r="G27" s="39">
        <v>0.6</v>
      </c>
      <c r="H27" s="39">
        <v>0</v>
      </c>
      <c r="I27" s="39">
        <v>11</v>
      </c>
      <c r="J27" s="39">
        <v>71</v>
      </c>
      <c r="K27" s="40">
        <v>338</v>
      </c>
      <c r="L27" s="48">
        <v>30</v>
      </c>
    </row>
    <row r="28" spans="1:12" ht="15" x14ac:dyDescent="0.25">
      <c r="A28" s="13"/>
      <c r="B28" s="14"/>
      <c r="C28" s="10"/>
      <c r="D28" s="6" t="s">
        <v>53</v>
      </c>
      <c r="E28" s="38" t="s">
        <v>54</v>
      </c>
      <c r="F28" s="39">
        <v>40</v>
      </c>
      <c r="G28" s="39">
        <v>5.08</v>
      </c>
      <c r="H28" s="39">
        <v>4.5999999999999996</v>
      </c>
      <c r="I28" s="39">
        <v>0.28000000000000003</v>
      </c>
      <c r="J28" s="39">
        <v>63</v>
      </c>
      <c r="K28" s="40">
        <v>209</v>
      </c>
      <c r="L28" s="48">
        <v>15</v>
      </c>
    </row>
    <row r="29" spans="1:12" ht="15" x14ac:dyDescent="0.25">
      <c r="A29" s="15"/>
      <c r="B29" s="16"/>
      <c r="C29" s="8"/>
      <c r="D29" s="64" t="s">
        <v>33</v>
      </c>
      <c r="E29" s="65"/>
      <c r="F29" s="66">
        <v>572</v>
      </c>
      <c r="G29" s="66">
        <f>SUM(G24:G28)</f>
        <v>14.58</v>
      </c>
      <c r="H29" s="66">
        <f>SUM(H24:H28)</f>
        <v>22.35</v>
      </c>
      <c r="I29" s="66">
        <f>SUM(I24:I28)</f>
        <v>77.510000000000005</v>
      </c>
      <c r="J29" s="66">
        <f>SUM(J24:J28)</f>
        <v>598</v>
      </c>
      <c r="K29" s="67"/>
      <c r="L29" s="68">
        <f>SUM(L24:L28)</f>
        <v>91.95</v>
      </c>
    </row>
    <row r="30" spans="1:12" ht="15" x14ac:dyDescent="0.25">
      <c r="A30" s="12">
        <f>A24</f>
        <v>1</v>
      </c>
      <c r="B30" s="12">
        <f>B24</f>
        <v>2</v>
      </c>
      <c r="C30" s="9" t="s">
        <v>25</v>
      </c>
      <c r="D30" s="7" t="s">
        <v>26</v>
      </c>
      <c r="E30" s="38" t="s">
        <v>55</v>
      </c>
      <c r="F30" s="39">
        <v>60</v>
      </c>
      <c r="G30" s="39">
        <v>1</v>
      </c>
      <c r="H30" s="39">
        <v>2</v>
      </c>
      <c r="I30" s="39">
        <v>5</v>
      </c>
      <c r="J30" s="39">
        <v>49</v>
      </c>
      <c r="K30" s="40"/>
      <c r="L30" s="48">
        <v>11.88</v>
      </c>
    </row>
    <row r="31" spans="1:12" ht="15" x14ac:dyDescent="0.25">
      <c r="A31" s="13"/>
      <c r="B31" s="14"/>
      <c r="C31" s="10"/>
      <c r="D31" s="7" t="s">
        <v>27</v>
      </c>
      <c r="E31" s="38" t="s">
        <v>56</v>
      </c>
      <c r="F31" s="39" t="s">
        <v>67</v>
      </c>
      <c r="G31" s="39">
        <v>2</v>
      </c>
      <c r="H31" s="39">
        <v>4</v>
      </c>
      <c r="I31" s="39">
        <v>21</v>
      </c>
      <c r="J31" s="39">
        <v>96</v>
      </c>
      <c r="K31" s="40">
        <v>120</v>
      </c>
      <c r="L31" s="48">
        <v>13.08</v>
      </c>
    </row>
    <row r="32" spans="1:12" ht="15" x14ac:dyDescent="0.25">
      <c r="A32" s="13"/>
      <c r="B32" s="14"/>
      <c r="C32" s="10"/>
      <c r="D32" s="7" t="s">
        <v>28</v>
      </c>
      <c r="E32" s="38" t="s">
        <v>57</v>
      </c>
      <c r="F32" s="39">
        <v>100</v>
      </c>
      <c r="G32" s="39">
        <v>13.5</v>
      </c>
      <c r="H32" s="39">
        <v>16.8</v>
      </c>
      <c r="I32" s="39">
        <v>3.4</v>
      </c>
      <c r="J32" s="39">
        <v>237</v>
      </c>
      <c r="K32" s="40">
        <v>259</v>
      </c>
      <c r="L32" s="48">
        <v>63.11</v>
      </c>
    </row>
    <row r="33" spans="1:12" ht="15" x14ac:dyDescent="0.25">
      <c r="A33" s="13"/>
      <c r="B33" s="14"/>
      <c r="C33" s="10"/>
      <c r="D33" s="7" t="s">
        <v>29</v>
      </c>
      <c r="E33" s="38" t="s">
        <v>58</v>
      </c>
      <c r="F33" s="39">
        <v>150</v>
      </c>
      <c r="G33" s="39">
        <v>7</v>
      </c>
      <c r="H33" s="39">
        <v>3</v>
      </c>
      <c r="I33" s="39">
        <v>36</v>
      </c>
      <c r="J33" s="39">
        <v>160</v>
      </c>
      <c r="K33" s="40">
        <v>469</v>
      </c>
      <c r="L33" s="48">
        <v>13.77</v>
      </c>
    </row>
    <row r="34" spans="1:12" ht="15" x14ac:dyDescent="0.25">
      <c r="A34" s="13"/>
      <c r="B34" s="14"/>
      <c r="C34" s="10"/>
      <c r="D34" s="7" t="s">
        <v>30</v>
      </c>
      <c r="E34" s="38" t="s">
        <v>59</v>
      </c>
      <c r="F34" s="39">
        <v>200</v>
      </c>
      <c r="G34" s="39">
        <v>0</v>
      </c>
      <c r="H34" s="39">
        <v>0</v>
      </c>
      <c r="I34" s="39">
        <v>20</v>
      </c>
      <c r="J34" s="39">
        <v>80</v>
      </c>
      <c r="K34" s="40"/>
      <c r="L34" s="48">
        <v>5.58</v>
      </c>
    </row>
    <row r="35" spans="1:12" ht="15" x14ac:dyDescent="0.25">
      <c r="A35" s="13"/>
      <c r="B35" s="14"/>
      <c r="C35" s="10"/>
      <c r="D35" s="7" t="s">
        <v>31</v>
      </c>
      <c r="E35" s="38" t="s">
        <v>47</v>
      </c>
      <c r="F35" s="39">
        <v>39</v>
      </c>
      <c r="G35" s="39">
        <v>3</v>
      </c>
      <c r="H35" s="39">
        <v>0.3</v>
      </c>
      <c r="I35" s="39">
        <v>19</v>
      </c>
      <c r="J35" s="39">
        <v>93</v>
      </c>
      <c r="K35" s="40"/>
      <c r="L35" s="48">
        <v>5.15</v>
      </c>
    </row>
    <row r="36" spans="1:12" ht="15" x14ac:dyDescent="0.25">
      <c r="A36" s="13"/>
      <c r="B36" s="14"/>
      <c r="C36" s="10"/>
      <c r="D36" s="7" t="s">
        <v>32</v>
      </c>
      <c r="E36" s="38" t="s">
        <v>48</v>
      </c>
      <c r="F36" s="39">
        <v>36</v>
      </c>
      <c r="G36" s="39">
        <v>2.4</v>
      </c>
      <c r="H36" s="39">
        <v>0.3</v>
      </c>
      <c r="I36" s="39">
        <v>16</v>
      </c>
      <c r="J36" s="39">
        <v>80</v>
      </c>
      <c r="K36" s="40"/>
      <c r="L36" s="48">
        <v>4.43</v>
      </c>
    </row>
    <row r="37" spans="1:12" ht="15" x14ac:dyDescent="0.25">
      <c r="A37" s="15"/>
      <c r="B37" s="16"/>
      <c r="C37" s="8"/>
      <c r="D37" s="64" t="s">
        <v>33</v>
      </c>
      <c r="E37" s="65"/>
      <c r="F37" s="66">
        <v>845</v>
      </c>
      <c r="G37" s="66">
        <f>SUM(G30:G36)</f>
        <v>28.9</v>
      </c>
      <c r="H37" s="66">
        <f>SUM(H30:H36)</f>
        <v>26.400000000000002</v>
      </c>
      <c r="I37" s="66">
        <f>SUM(I30:I36)</f>
        <v>120.4</v>
      </c>
      <c r="J37" s="66">
        <f>SUM(J30:J36)</f>
        <v>795</v>
      </c>
      <c r="K37" s="67"/>
      <c r="L37" s="68">
        <f>SUM(L30:L36)</f>
        <v>117</v>
      </c>
    </row>
    <row r="38" spans="1:12" ht="15" x14ac:dyDescent="0.25">
      <c r="A38" s="22">
        <v>1</v>
      </c>
      <c r="B38" s="12">
        <v>1</v>
      </c>
      <c r="C38" s="9" t="s">
        <v>104</v>
      </c>
      <c r="D38" s="7" t="s">
        <v>106</v>
      </c>
      <c r="E38" s="38" t="s">
        <v>116</v>
      </c>
      <c r="F38" s="39">
        <v>50</v>
      </c>
      <c r="G38" s="39">
        <v>5</v>
      </c>
      <c r="H38" s="39">
        <v>4</v>
      </c>
      <c r="I38" s="39">
        <v>27</v>
      </c>
      <c r="J38" s="39">
        <v>176</v>
      </c>
      <c r="K38" s="40">
        <v>386</v>
      </c>
      <c r="L38" s="48">
        <v>7.4</v>
      </c>
    </row>
    <row r="39" spans="1:12" ht="15" x14ac:dyDescent="0.25">
      <c r="A39" s="20"/>
      <c r="B39" s="14"/>
      <c r="C39" s="10"/>
      <c r="D39" s="7" t="s">
        <v>30</v>
      </c>
      <c r="E39" s="38" t="s">
        <v>117</v>
      </c>
      <c r="F39" s="39">
        <v>200</v>
      </c>
      <c r="G39" s="39">
        <v>6</v>
      </c>
      <c r="H39" s="39">
        <v>6</v>
      </c>
      <c r="I39" s="39">
        <v>8</v>
      </c>
      <c r="J39" s="39">
        <v>117</v>
      </c>
      <c r="K39" s="40"/>
      <c r="L39" s="48">
        <v>17.600000000000001</v>
      </c>
    </row>
    <row r="40" spans="1:12" ht="15" x14ac:dyDescent="0.25">
      <c r="A40" s="20"/>
      <c r="B40" s="14"/>
      <c r="C40" s="10"/>
      <c r="D40" s="7" t="s">
        <v>107</v>
      </c>
      <c r="E40" s="38" t="s">
        <v>118</v>
      </c>
      <c r="F40" s="39">
        <v>150</v>
      </c>
      <c r="G40" s="39">
        <v>1</v>
      </c>
      <c r="H40" s="39">
        <v>0</v>
      </c>
      <c r="I40" s="39">
        <v>12</v>
      </c>
      <c r="J40" s="39"/>
      <c r="K40" s="40"/>
      <c r="L40" s="48">
        <v>33</v>
      </c>
    </row>
    <row r="41" spans="1:12" ht="15" x14ac:dyDescent="0.25">
      <c r="A41" s="20"/>
      <c r="B41" s="14"/>
      <c r="C41" s="56"/>
      <c r="D41" s="70" t="s">
        <v>33</v>
      </c>
      <c r="E41" s="71"/>
      <c r="F41" s="75" t="s">
        <v>137</v>
      </c>
      <c r="G41" s="72"/>
      <c r="H41" s="72"/>
      <c r="I41" s="72"/>
      <c r="J41" s="72">
        <v>64</v>
      </c>
      <c r="K41" s="73"/>
      <c r="L41" s="74">
        <f>L38+L39+L40</f>
        <v>58</v>
      </c>
    </row>
    <row r="42" spans="1:12" ht="15.75" customHeight="1" x14ac:dyDescent="0.2">
      <c r="A42" s="29">
        <f>A24</f>
        <v>1</v>
      </c>
      <c r="B42" s="29">
        <f>B24</f>
        <v>2</v>
      </c>
      <c r="C42" s="78" t="s">
        <v>4</v>
      </c>
      <c r="D42" s="80"/>
      <c r="E42" s="27"/>
      <c r="F42" s="28">
        <v>1817</v>
      </c>
      <c r="G42" s="28">
        <f>G29+G37</f>
        <v>43.48</v>
      </c>
      <c r="H42" s="28">
        <f>H29+H37</f>
        <v>48.75</v>
      </c>
      <c r="I42" s="28">
        <f>I29+I37</f>
        <v>197.91000000000003</v>
      </c>
      <c r="J42" s="28">
        <f>J29+J37</f>
        <v>1393</v>
      </c>
      <c r="K42" s="28"/>
      <c r="L42" s="52">
        <f>L29+L37+L41</f>
        <v>266.95</v>
      </c>
    </row>
    <row r="43" spans="1:12" ht="15" x14ac:dyDescent="0.25">
      <c r="A43" s="17">
        <v>1</v>
      </c>
      <c r="B43" s="18">
        <v>3</v>
      </c>
      <c r="C43" s="19" t="s">
        <v>20</v>
      </c>
      <c r="D43" s="5" t="s">
        <v>21</v>
      </c>
      <c r="E43" s="35" t="s">
        <v>60</v>
      </c>
      <c r="F43" s="36" t="s">
        <v>61</v>
      </c>
      <c r="G43" s="36">
        <v>8.51</v>
      </c>
      <c r="H43" s="36">
        <v>6.8</v>
      </c>
      <c r="I43" s="36">
        <v>40.26</v>
      </c>
      <c r="J43" s="36">
        <v>225.7</v>
      </c>
      <c r="K43" s="37">
        <v>204</v>
      </c>
      <c r="L43" s="51">
        <v>41.99</v>
      </c>
    </row>
    <row r="44" spans="1:12" ht="15" x14ac:dyDescent="0.25">
      <c r="A44" s="20"/>
      <c r="B44" s="14"/>
      <c r="C44" s="10"/>
      <c r="D44" s="7" t="s">
        <v>22</v>
      </c>
      <c r="E44" s="38" t="s">
        <v>62</v>
      </c>
      <c r="F44" s="39">
        <v>200</v>
      </c>
      <c r="G44" s="39">
        <v>3.1</v>
      </c>
      <c r="H44" s="39">
        <v>3.8</v>
      </c>
      <c r="I44" s="39">
        <v>24.9</v>
      </c>
      <c r="J44" s="39">
        <v>110</v>
      </c>
      <c r="K44" s="40">
        <v>380</v>
      </c>
      <c r="L44" s="48">
        <v>13.34</v>
      </c>
    </row>
    <row r="45" spans="1:12" ht="15" x14ac:dyDescent="0.25">
      <c r="A45" s="20"/>
      <c r="B45" s="14"/>
      <c r="C45" s="10"/>
      <c r="D45" s="7" t="s">
        <v>23</v>
      </c>
      <c r="E45" s="38" t="s">
        <v>50</v>
      </c>
      <c r="F45" s="39" t="s">
        <v>63</v>
      </c>
      <c r="G45" s="39">
        <v>3.66</v>
      </c>
      <c r="H45" s="39">
        <v>10.25</v>
      </c>
      <c r="I45" s="39">
        <v>20</v>
      </c>
      <c r="J45" s="39">
        <v>206.3</v>
      </c>
      <c r="K45" s="40">
        <v>1</v>
      </c>
      <c r="L45" s="48">
        <v>19.8</v>
      </c>
    </row>
    <row r="46" spans="1:12" ht="15" x14ac:dyDescent="0.25">
      <c r="A46" s="20"/>
      <c r="B46" s="14"/>
      <c r="C46" s="10"/>
      <c r="D46" s="7" t="s">
        <v>24</v>
      </c>
      <c r="E46" s="38" t="s">
        <v>64</v>
      </c>
      <c r="F46" s="39">
        <v>100</v>
      </c>
      <c r="G46" s="39">
        <v>0.4</v>
      </c>
      <c r="H46" s="39">
        <v>0.4</v>
      </c>
      <c r="I46" s="39">
        <v>10</v>
      </c>
      <c r="J46" s="39">
        <v>47</v>
      </c>
      <c r="K46" s="40">
        <v>338</v>
      </c>
      <c r="L46" s="48">
        <v>16</v>
      </c>
    </row>
    <row r="47" spans="1:12" ht="15" x14ac:dyDescent="0.25">
      <c r="A47" s="21"/>
      <c r="B47" s="16"/>
      <c r="C47" s="8"/>
      <c r="D47" s="64" t="s">
        <v>33</v>
      </c>
      <c r="E47" s="65"/>
      <c r="F47" s="66">
        <v>540</v>
      </c>
      <c r="G47" s="66">
        <f>SUM(G43:G46)</f>
        <v>15.67</v>
      </c>
      <c r="H47" s="66">
        <f>SUM(H43:H46)</f>
        <v>21.25</v>
      </c>
      <c r="I47" s="66">
        <f>SUM(I43:I46)</f>
        <v>95.16</v>
      </c>
      <c r="J47" s="66">
        <f>SUM(J43:J46)</f>
        <v>589</v>
      </c>
      <c r="K47" s="67"/>
      <c r="L47" s="68">
        <f>SUM(L43:L46)</f>
        <v>91.13</v>
      </c>
    </row>
    <row r="48" spans="1:12" ht="15" x14ac:dyDescent="0.25">
      <c r="A48" s="22">
        <f>A43</f>
        <v>1</v>
      </c>
      <c r="B48" s="12">
        <f>B43</f>
        <v>3</v>
      </c>
      <c r="C48" s="9" t="s">
        <v>25</v>
      </c>
      <c r="D48" s="7" t="s">
        <v>26</v>
      </c>
      <c r="E48" s="38" t="s">
        <v>65</v>
      </c>
      <c r="F48" s="39">
        <v>60</v>
      </c>
      <c r="G48" s="39">
        <v>0.8</v>
      </c>
      <c r="H48" s="39">
        <v>3.6</v>
      </c>
      <c r="I48" s="39">
        <v>5</v>
      </c>
      <c r="J48" s="39">
        <v>55</v>
      </c>
      <c r="K48" s="40">
        <v>50</v>
      </c>
      <c r="L48" s="48">
        <v>5.26</v>
      </c>
    </row>
    <row r="49" spans="1:12" ht="15" x14ac:dyDescent="0.25">
      <c r="A49" s="20"/>
      <c r="B49" s="14"/>
      <c r="C49" s="10"/>
      <c r="D49" s="7" t="s">
        <v>27</v>
      </c>
      <c r="E49" s="38" t="s">
        <v>66</v>
      </c>
      <c r="F49" s="39" t="s">
        <v>67</v>
      </c>
      <c r="G49" s="39">
        <v>9</v>
      </c>
      <c r="H49" s="39">
        <v>7</v>
      </c>
      <c r="I49" s="39">
        <v>11</v>
      </c>
      <c r="J49" s="39">
        <v>146</v>
      </c>
      <c r="K49" s="40">
        <v>99</v>
      </c>
      <c r="L49" s="48">
        <v>15.5</v>
      </c>
    </row>
    <row r="50" spans="1:12" ht="15" x14ac:dyDescent="0.25">
      <c r="A50" s="20"/>
      <c r="B50" s="14"/>
      <c r="C50" s="10"/>
      <c r="D50" s="7" t="s">
        <v>28</v>
      </c>
      <c r="E50" s="38" t="s">
        <v>68</v>
      </c>
      <c r="F50" s="39">
        <v>100</v>
      </c>
      <c r="G50" s="39">
        <v>12</v>
      </c>
      <c r="H50" s="39">
        <v>16</v>
      </c>
      <c r="I50" s="39">
        <v>10</v>
      </c>
      <c r="J50" s="39">
        <v>237</v>
      </c>
      <c r="K50" s="40">
        <v>460</v>
      </c>
      <c r="L50" s="48">
        <v>65.3</v>
      </c>
    </row>
    <row r="51" spans="1:12" ht="15" x14ac:dyDescent="0.25">
      <c r="A51" s="20"/>
      <c r="B51" s="14"/>
      <c r="C51" s="10"/>
      <c r="D51" s="7" t="s">
        <v>29</v>
      </c>
      <c r="E51" s="38" t="s">
        <v>69</v>
      </c>
      <c r="F51" s="39">
        <v>150</v>
      </c>
      <c r="G51" s="39">
        <v>3</v>
      </c>
      <c r="H51" s="39">
        <v>5</v>
      </c>
      <c r="I51" s="39">
        <v>22</v>
      </c>
      <c r="J51" s="39">
        <v>145</v>
      </c>
      <c r="K51" s="40">
        <v>472</v>
      </c>
      <c r="L51" s="48">
        <v>21.71</v>
      </c>
    </row>
    <row r="52" spans="1:12" ht="15" x14ac:dyDescent="0.25">
      <c r="A52" s="20"/>
      <c r="B52" s="14"/>
      <c r="C52" s="10"/>
      <c r="D52" s="7" t="s">
        <v>30</v>
      </c>
      <c r="E52" s="38" t="s">
        <v>70</v>
      </c>
      <c r="F52" s="39">
        <v>200</v>
      </c>
      <c r="G52" s="39">
        <v>0</v>
      </c>
      <c r="H52" s="39">
        <v>0</v>
      </c>
      <c r="I52" s="39">
        <v>28</v>
      </c>
      <c r="J52" s="39">
        <v>117</v>
      </c>
      <c r="K52" s="40">
        <v>585</v>
      </c>
      <c r="L52" s="48">
        <v>24.19</v>
      </c>
    </row>
    <row r="53" spans="1:12" ht="15" x14ac:dyDescent="0.25">
      <c r="A53" s="20"/>
      <c r="B53" s="14"/>
      <c r="C53" s="10"/>
      <c r="D53" s="7" t="s">
        <v>31</v>
      </c>
      <c r="E53" s="38" t="s">
        <v>47</v>
      </c>
      <c r="F53" s="39">
        <v>25</v>
      </c>
      <c r="G53" s="39">
        <v>2</v>
      </c>
      <c r="H53" s="39">
        <v>0.2</v>
      </c>
      <c r="I53" s="39">
        <v>14.6</v>
      </c>
      <c r="J53" s="39">
        <v>59.6</v>
      </c>
      <c r="K53" s="40"/>
      <c r="L53" s="48">
        <v>3.3</v>
      </c>
    </row>
    <row r="54" spans="1:12" ht="15" x14ac:dyDescent="0.25">
      <c r="A54" s="20"/>
      <c r="B54" s="14"/>
      <c r="C54" s="10"/>
      <c r="D54" s="7" t="s">
        <v>32</v>
      </c>
      <c r="E54" s="38" t="s">
        <v>48</v>
      </c>
      <c r="F54" s="39">
        <v>25</v>
      </c>
      <c r="G54" s="39">
        <v>1.6</v>
      </c>
      <c r="H54" s="39">
        <v>0.2</v>
      </c>
      <c r="I54" s="39">
        <v>10.3</v>
      </c>
      <c r="J54" s="39">
        <v>55.6</v>
      </c>
      <c r="K54" s="40"/>
      <c r="L54" s="48">
        <v>3.08</v>
      </c>
    </row>
    <row r="55" spans="1:12" ht="15" x14ac:dyDescent="0.25">
      <c r="A55" s="21"/>
      <c r="B55" s="16"/>
      <c r="C55" s="8"/>
      <c r="D55" s="64" t="s">
        <v>33</v>
      </c>
      <c r="E55" s="65"/>
      <c r="F55" s="66">
        <v>820</v>
      </c>
      <c r="G55" s="66">
        <f>SUM(G48:G54)</f>
        <v>28.400000000000002</v>
      </c>
      <c r="H55" s="66">
        <f>SUM(H48:H54)</f>
        <v>32</v>
      </c>
      <c r="I55" s="66">
        <f>SUM(I48:I54)</f>
        <v>100.89999999999999</v>
      </c>
      <c r="J55" s="66">
        <f>SUM(J48:J54)</f>
        <v>815.2</v>
      </c>
      <c r="K55" s="67"/>
      <c r="L55" s="68">
        <f>SUM(L48:L54)</f>
        <v>138.34000000000003</v>
      </c>
    </row>
    <row r="56" spans="1:12" ht="15" x14ac:dyDescent="0.25">
      <c r="A56" s="22">
        <v>1</v>
      </c>
      <c r="B56" s="12">
        <v>1</v>
      </c>
      <c r="C56" s="9" t="s">
        <v>104</v>
      </c>
      <c r="D56" s="7" t="s">
        <v>23</v>
      </c>
      <c r="E56" s="38" t="s">
        <v>119</v>
      </c>
      <c r="F56" s="39">
        <v>50</v>
      </c>
      <c r="G56" s="39">
        <v>12</v>
      </c>
      <c r="H56" s="39">
        <v>9</v>
      </c>
      <c r="I56" s="39">
        <v>30</v>
      </c>
      <c r="J56" s="39">
        <v>249</v>
      </c>
      <c r="K56" s="40"/>
      <c r="L56" s="48">
        <v>17</v>
      </c>
    </row>
    <row r="57" spans="1:12" ht="15" x14ac:dyDescent="0.25">
      <c r="A57" s="20"/>
      <c r="B57" s="14"/>
      <c r="C57" s="10"/>
      <c r="D57" s="7" t="s">
        <v>30</v>
      </c>
      <c r="E57" s="38" t="s">
        <v>105</v>
      </c>
      <c r="F57" s="39">
        <v>200</v>
      </c>
      <c r="G57" s="39">
        <v>1</v>
      </c>
      <c r="H57" s="39">
        <v>0</v>
      </c>
      <c r="I57" s="39">
        <v>20</v>
      </c>
      <c r="J57" s="39">
        <v>87</v>
      </c>
      <c r="K57" s="40">
        <v>398</v>
      </c>
      <c r="L57" s="48">
        <v>16</v>
      </c>
    </row>
    <row r="58" spans="1:12" ht="15" x14ac:dyDescent="0.25">
      <c r="A58" s="20"/>
      <c r="B58" s="14"/>
      <c r="C58" s="10"/>
      <c r="D58" s="7" t="s">
        <v>107</v>
      </c>
      <c r="E58" s="38" t="s">
        <v>114</v>
      </c>
      <c r="F58" s="39">
        <v>100</v>
      </c>
      <c r="G58" s="39">
        <v>1</v>
      </c>
      <c r="H58" s="39">
        <v>0</v>
      </c>
      <c r="I58" s="39">
        <v>11</v>
      </c>
      <c r="J58" s="39"/>
      <c r="K58" s="40">
        <v>338</v>
      </c>
      <c r="L58" s="48">
        <v>30</v>
      </c>
    </row>
    <row r="59" spans="1:12" ht="15" x14ac:dyDescent="0.25">
      <c r="A59" s="20"/>
      <c r="B59" s="14"/>
      <c r="C59" s="56"/>
      <c r="D59" s="70" t="s">
        <v>33</v>
      </c>
      <c r="E59" s="71"/>
      <c r="F59" s="72">
        <v>300</v>
      </c>
      <c r="G59" s="72"/>
      <c r="H59" s="72"/>
      <c r="I59" s="72"/>
      <c r="J59" s="72"/>
      <c r="K59" s="73"/>
      <c r="L59" s="74">
        <f>L56+L57+L58</f>
        <v>63</v>
      </c>
    </row>
    <row r="60" spans="1:12" ht="15.75" customHeight="1" x14ac:dyDescent="0.2">
      <c r="A60" s="25">
        <f>A43</f>
        <v>1</v>
      </c>
      <c r="B60" s="26">
        <f>B43</f>
        <v>3</v>
      </c>
      <c r="C60" s="78" t="s">
        <v>4</v>
      </c>
      <c r="D60" s="80"/>
      <c r="E60" s="27"/>
      <c r="F60" s="28">
        <v>1660</v>
      </c>
      <c r="G60" s="28">
        <f>G47+G55</f>
        <v>44.07</v>
      </c>
      <c r="H60" s="28">
        <f>H47+H55</f>
        <v>53.25</v>
      </c>
      <c r="I60" s="28">
        <f>I47+I55</f>
        <v>196.06</v>
      </c>
      <c r="J60" s="28">
        <f>J47+J55</f>
        <v>1404.2</v>
      </c>
      <c r="K60" s="28"/>
      <c r="L60" s="52">
        <f>L47+L55+L59</f>
        <v>292.47000000000003</v>
      </c>
    </row>
    <row r="61" spans="1:12" ht="15" x14ac:dyDescent="0.25">
      <c r="A61" s="17">
        <v>1</v>
      </c>
      <c r="B61" s="18">
        <v>4</v>
      </c>
      <c r="C61" s="19" t="s">
        <v>20</v>
      </c>
      <c r="D61" s="5" t="s">
        <v>21</v>
      </c>
      <c r="E61" s="35" t="s">
        <v>146</v>
      </c>
      <c r="F61" s="36" t="s">
        <v>39</v>
      </c>
      <c r="G61" s="36">
        <v>9.51</v>
      </c>
      <c r="H61" s="36">
        <v>6.1</v>
      </c>
      <c r="I61" s="36">
        <v>40.51</v>
      </c>
      <c r="J61" s="36">
        <v>269</v>
      </c>
      <c r="K61" s="37">
        <v>181</v>
      </c>
      <c r="L61" s="51">
        <v>21.67</v>
      </c>
    </row>
    <row r="62" spans="1:12" ht="15" x14ac:dyDescent="0.25">
      <c r="A62" s="20"/>
      <c r="B62" s="14"/>
      <c r="C62" s="10"/>
      <c r="D62" s="7" t="s">
        <v>22</v>
      </c>
      <c r="E62" s="38" t="s">
        <v>71</v>
      </c>
      <c r="F62" s="39">
        <v>200</v>
      </c>
      <c r="G62" s="39">
        <v>5.8</v>
      </c>
      <c r="H62" s="39">
        <v>3.4</v>
      </c>
      <c r="I62" s="39">
        <v>8</v>
      </c>
      <c r="J62" s="39">
        <v>60</v>
      </c>
      <c r="K62" s="40">
        <v>378</v>
      </c>
      <c r="L62" s="48">
        <v>8.34</v>
      </c>
    </row>
    <row r="63" spans="1:12" ht="15" x14ac:dyDescent="0.25">
      <c r="A63" s="20"/>
      <c r="B63" s="14"/>
      <c r="C63" s="10"/>
      <c r="D63" s="7" t="s">
        <v>23</v>
      </c>
      <c r="E63" s="38" t="s">
        <v>72</v>
      </c>
      <c r="F63" s="39" t="s">
        <v>73</v>
      </c>
      <c r="G63" s="39">
        <v>6.14</v>
      </c>
      <c r="H63" s="39">
        <v>6.48</v>
      </c>
      <c r="I63" s="39">
        <v>10.28</v>
      </c>
      <c r="J63" s="39">
        <v>82.28</v>
      </c>
      <c r="K63" s="40">
        <v>3</v>
      </c>
      <c r="L63" s="77">
        <v>20.12</v>
      </c>
    </row>
    <row r="64" spans="1:12" ht="15" x14ac:dyDescent="0.25">
      <c r="A64" s="20"/>
      <c r="B64" s="14"/>
      <c r="C64" s="10"/>
      <c r="D64" s="7" t="s">
        <v>24</v>
      </c>
      <c r="E64" s="38" t="s">
        <v>52</v>
      </c>
      <c r="F64" s="39">
        <v>100</v>
      </c>
      <c r="G64" s="39">
        <v>0.6</v>
      </c>
      <c r="H64" s="39">
        <v>0</v>
      </c>
      <c r="I64" s="39">
        <v>11</v>
      </c>
      <c r="J64" s="39">
        <v>71</v>
      </c>
      <c r="K64" s="40">
        <v>338</v>
      </c>
      <c r="L64" s="48">
        <v>30</v>
      </c>
    </row>
    <row r="65" spans="1:12" ht="15" x14ac:dyDescent="0.25">
      <c r="A65" s="21"/>
      <c r="B65" s="16"/>
      <c r="C65" s="8"/>
      <c r="D65" s="64" t="s">
        <v>33</v>
      </c>
      <c r="E65" s="65"/>
      <c r="F65" s="66">
        <v>510</v>
      </c>
      <c r="G65" s="66">
        <f>SUM(G61:G64)</f>
        <v>22.05</v>
      </c>
      <c r="H65" s="66">
        <f>SUM(H61:H64)</f>
        <v>15.98</v>
      </c>
      <c r="I65" s="66">
        <f>SUM(I61:I64)</f>
        <v>69.789999999999992</v>
      </c>
      <c r="J65" s="66">
        <f>SUM(J61:J64)</f>
        <v>482.28</v>
      </c>
      <c r="K65" s="67"/>
      <c r="L65" s="68">
        <f>SUM(L61:L64)</f>
        <v>80.13</v>
      </c>
    </row>
    <row r="66" spans="1:12" ht="15" x14ac:dyDescent="0.25">
      <c r="A66" s="22">
        <f>A61</f>
        <v>1</v>
      </c>
      <c r="B66" s="12">
        <f>B61</f>
        <v>4</v>
      </c>
      <c r="C66" s="9" t="s">
        <v>25</v>
      </c>
      <c r="D66" s="7" t="s">
        <v>26</v>
      </c>
      <c r="E66" s="38" t="s">
        <v>74</v>
      </c>
      <c r="F66" s="39">
        <v>60</v>
      </c>
      <c r="G66" s="39">
        <v>1</v>
      </c>
      <c r="H66" s="39">
        <v>0</v>
      </c>
      <c r="I66" s="39">
        <v>1</v>
      </c>
      <c r="J66" s="39">
        <v>7</v>
      </c>
      <c r="K66" s="40"/>
      <c r="L66" s="48">
        <v>15.6</v>
      </c>
    </row>
    <row r="67" spans="1:12" ht="15" x14ac:dyDescent="0.25">
      <c r="A67" s="20"/>
      <c r="B67" s="14"/>
      <c r="C67" s="10"/>
      <c r="D67" s="7" t="s">
        <v>27</v>
      </c>
      <c r="E67" s="38" t="s">
        <v>75</v>
      </c>
      <c r="F67" s="39" t="s">
        <v>67</v>
      </c>
      <c r="G67" s="39">
        <v>2</v>
      </c>
      <c r="H67" s="39">
        <v>5</v>
      </c>
      <c r="I67" s="39">
        <v>14</v>
      </c>
      <c r="J67" s="39">
        <v>109</v>
      </c>
      <c r="K67" s="40">
        <v>129</v>
      </c>
      <c r="L67" s="48">
        <v>21.08</v>
      </c>
    </row>
    <row r="68" spans="1:12" ht="15" x14ac:dyDescent="0.25">
      <c r="A68" s="20"/>
      <c r="B68" s="14"/>
      <c r="C68" s="10"/>
      <c r="D68" s="7" t="s">
        <v>28</v>
      </c>
      <c r="E68" s="38" t="s">
        <v>76</v>
      </c>
      <c r="F68" s="39">
        <v>100</v>
      </c>
      <c r="G68" s="39">
        <v>13</v>
      </c>
      <c r="H68" s="39">
        <v>20</v>
      </c>
      <c r="I68" s="39">
        <v>10</v>
      </c>
      <c r="J68" s="39">
        <v>229</v>
      </c>
      <c r="K68" s="40" t="s">
        <v>77</v>
      </c>
      <c r="L68" s="48">
        <v>48.35</v>
      </c>
    </row>
    <row r="69" spans="1:12" ht="15" x14ac:dyDescent="0.25">
      <c r="A69" s="20"/>
      <c r="B69" s="14"/>
      <c r="C69" s="10"/>
      <c r="D69" s="7" t="s">
        <v>29</v>
      </c>
      <c r="E69" s="38" t="s">
        <v>78</v>
      </c>
      <c r="F69" s="39">
        <v>150</v>
      </c>
      <c r="G69" s="39">
        <v>4</v>
      </c>
      <c r="H69" s="39">
        <v>5</v>
      </c>
      <c r="I69" s="39">
        <v>37</v>
      </c>
      <c r="J69" s="39">
        <v>210</v>
      </c>
      <c r="K69" s="40">
        <v>465</v>
      </c>
      <c r="L69" s="48">
        <v>15.24</v>
      </c>
    </row>
    <row r="70" spans="1:12" ht="15" x14ac:dyDescent="0.25">
      <c r="A70" s="20"/>
      <c r="B70" s="14"/>
      <c r="C70" s="10"/>
      <c r="D70" s="7" t="s">
        <v>30</v>
      </c>
      <c r="E70" s="38" t="s">
        <v>79</v>
      </c>
      <c r="F70" s="39">
        <v>200</v>
      </c>
      <c r="G70" s="39">
        <v>0</v>
      </c>
      <c r="H70" s="39">
        <v>0</v>
      </c>
      <c r="I70" s="39">
        <v>29</v>
      </c>
      <c r="J70" s="39">
        <v>135</v>
      </c>
      <c r="K70" s="40">
        <v>342</v>
      </c>
      <c r="L70" s="48">
        <v>22.27</v>
      </c>
    </row>
    <row r="71" spans="1:12" ht="15" x14ac:dyDescent="0.25">
      <c r="A71" s="20"/>
      <c r="B71" s="14"/>
      <c r="C71" s="10"/>
      <c r="D71" s="7" t="s">
        <v>31</v>
      </c>
      <c r="E71" s="38" t="s">
        <v>47</v>
      </c>
      <c r="F71" s="39">
        <v>39</v>
      </c>
      <c r="G71" s="39">
        <v>3</v>
      </c>
      <c r="H71" s="39">
        <v>0.3</v>
      </c>
      <c r="I71" s="39">
        <v>19</v>
      </c>
      <c r="J71" s="39">
        <v>93</v>
      </c>
      <c r="K71" s="40"/>
      <c r="L71" s="48">
        <v>5.15</v>
      </c>
    </row>
    <row r="72" spans="1:12" ht="15" x14ac:dyDescent="0.25">
      <c r="A72" s="20"/>
      <c r="B72" s="14"/>
      <c r="C72" s="10"/>
      <c r="D72" s="7" t="s">
        <v>32</v>
      </c>
      <c r="E72" s="38" t="s">
        <v>48</v>
      </c>
      <c r="F72" s="39">
        <v>36</v>
      </c>
      <c r="G72" s="39">
        <v>2.4</v>
      </c>
      <c r="H72" s="39">
        <v>0.3</v>
      </c>
      <c r="I72" s="39">
        <v>16</v>
      </c>
      <c r="J72" s="39">
        <v>80</v>
      </c>
      <c r="K72" s="40"/>
      <c r="L72" s="48">
        <v>4.43</v>
      </c>
    </row>
    <row r="73" spans="1:12" ht="15" x14ac:dyDescent="0.25">
      <c r="A73" s="21"/>
      <c r="B73" s="16"/>
      <c r="C73" s="8"/>
      <c r="D73" s="64" t="s">
        <v>33</v>
      </c>
      <c r="E73" s="65"/>
      <c r="F73" s="66">
        <f>SUM(F66:F72)</f>
        <v>585</v>
      </c>
      <c r="G73" s="66">
        <f>SUM(G66:G72)</f>
        <v>25.4</v>
      </c>
      <c r="H73" s="66">
        <f>SUM(H66:H72)</f>
        <v>30.6</v>
      </c>
      <c r="I73" s="66">
        <f>SUM(I66:I72)</f>
        <v>126</v>
      </c>
      <c r="J73" s="66">
        <f>SUM(J66:J72)</f>
        <v>863</v>
      </c>
      <c r="K73" s="67"/>
      <c r="L73" s="68">
        <f>SUM(L66:L72)</f>
        <v>132.12</v>
      </c>
    </row>
    <row r="74" spans="1:12" ht="15" x14ac:dyDescent="0.25">
      <c r="A74" s="22">
        <v>1</v>
      </c>
      <c r="B74" s="12">
        <v>1</v>
      </c>
      <c r="C74" s="9" t="s">
        <v>104</v>
      </c>
      <c r="D74" s="7" t="s">
        <v>30</v>
      </c>
      <c r="E74" s="38" t="s">
        <v>120</v>
      </c>
      <c r="F74" s="39">
        <v>200</v>
      </c>
      <c r="G74" s="39">
        <v>1</v>
      </c>
      <c r="H74" s="39">
        <v>0</v>
      </c>
      <c r="I74" s="39">
        <v>22</v>
      </c>
      <c r="J74" s="39">
        <v>137</v>
      </c>
      <c r="K74" s="40">
        <v>389</v>
      </c>
      <c r="L74" s="48">
        <v>16</v>
      </c>
    </row>
    <row r="75" spans="1:12" ht="15" x14ac:dyDescent="0.25">
      <c r="A75" s="20"/>
      <c r="B75" s="14"/>
      <c r="C75" s="10"/>
      <c r="D75" s="7" t="s">
        <v>23</v>
      </c>
      <c r="E75" s="38" t="s">
        <v>121</v>
      </c>
      <c r="F75" s="39">
        <v>50</v>
      </c>
      <c r="G75" s="39">
        <v>0</v>
      </c>
      <c r="H75" s="39">
        <v>0</v>
      </c>
      <c r="I75" s="39">
        <v>0</v>
      </c>
      <c r="J75" s="39">
        <v>5</v>
      </c>
      <c r="K75" s="40"/>
      <c r="L75" s="48">
        <v>15</v>
      </c>
    </row>
    <row r="76" spans="1:12" ht="15" x14ac:dyDescent="0.25">
      <c r="A76" s="20"/>
      <c r="B76" s="14"/>
      <c r="C76" s="10"/>
      <c r="D76" s="7" t="s">
        <v>107</v>
      </c>
      <c r="E76" s="38" t="s">
        <v>109</v>
      </c>
      <c r="F76" s="39">
        <v>150</v>
      </c>
      <c r="G76" s="39">
        <v>2</v>
      </c>
      <c r="H76" s="39">
        <v>1</v>
      </c>
      <c r="I76" s="39">
        <v>32</v>
      </c>
      <c r="J76" s="39">
        <v>144</v>
      </c>
      <c r="K76" s="40"/>
      <c r="L76" s="48">
        <v>26.25</v>
      </c>
    </row>
    <row r="77" spans="1:12" ht="15" x14ac:dyDescent="0.25">
      <c r="A77" s="20"/>
      <c r="B77" s="14"/>
      <c r="C77" s="56"/>
      <c r="D77" s="70" t="s">
        <v>33</v>
      </c>
      <c r="E77" s="71"/>
      <c r="F77" s="72"/>
      <c r="G77" s="72"/>
      <c r="H77" s="72"/>
      <c r="I77" s="72"/>
      <c r="J77" s="72"/>
      <c r="K77" s="73"/>
      <c r="L77" s="74">
        <f>L74+L75+L76</f>
        <v>57.25</v>
      </c>
    </row>
    <row r="78" spans="1:12" ht="15.75" customHeight="1" thickBot="1" x14ac:dyDescent="0.25">
      <c r="A78" s="25">
        <f>A61</f>
        <v>1</v>
      </c>
      <c r="B78" s="26">
        <f>B61</f>
        <v>4</v>
      </c>
      <c r="C78" s="78" t="s">
        <v>4</v>
      </c>
      <c r="D78" s="79"/>
      <c r="E78" s="27"/>
      <c r="F78" s="28">
        <f>F65+F73</f>
        <v>1095</v>
      </c>
      <c r="G78" s="28">
        <f>G65+G73</f>
        <v>47.45</v>
      </c>
      <c r="H78" s="28">
        <f>H65+H73</f>
        <v>46.58</v>
      </c>
      <c r="I78" s="28">
        <f>I65+I73</f>
        <v>195.79</v>
      </c>
      <c r="J78" s="28">
        <f>J65+J73</f>
        <v>1345.28</v>
      </c>
      <c r="K78" s="28"/>
      <c r="L78" s="52">
        <f>L65+L73+L77</f>
        <v>269.5</v>
      </c>
    </row>
    <row r="79" spans="1:12" ht="15" x14ac:dyDescent="0.25">
      <c r="A79" s="17">
        <v>1</v>
      </c>
      <c r="B79" s="18">
        <v>5</v>
      </c>
      <c r="C79" s="19" t="s">
        <v>20</v>
      </c>
      <c r="D79" s="5" t="s">
        <v>21</v>
      </c>
      <c r="E79" s="35" t="s">
        <v>102</v>
      </c>
      <c r="F79" s="36" t="s">
        <v>80</v>
      </c>
      <c r="G79" s="36">
        <v>21.13</v>
      </c>
      <c r="H79" s="36">
        <v>5</v>
      </c>
      <c r="I79" s="36">
        <v>40.11</v>
      </c>
      <c r="J79" s="36">
        <v>230.4</v>
      </c>
      <c r="K79" s="37">
        <v>223</v>
      </c>
      <c r="L79" s="51">
        <v>66.180000000000007</v>
      </c>
    </row>
    <row r="80" spans="1:12" ht="15" x14ac:dyDescent="0.25">
      <c r="A80" s="20"/>
      <c r="B80" s="14"/>
      <c r="C80" s="10"/>
      <c r="D80" s="7" t="s">
        <v>22</v>
      </c>
      <c r="E80" s="38" t="s">
        <v>81</v>
      </c>
      <c r="F80" s="39">
        <v>200</v>
      </c>
      <c r="G80" s="39">
        <v>0.8</v>
      </c>
      <c r="H80" s="39">
        <v>3.4</v>
      </c>
      <c r="I80" s="39">
        <v>8</v>
      </c>
      <c r="J80" s="39">
        <v>60</v>
      </c>
      <c r="K80" s="40">
        <v>376</v>
      </c>
      <c r="L80" s="48">
        <v>2.92</v>
      </c>
    </row>
    <row r="81" spans="1:15" ht="15" x14ac:dyDescent="0.25">
      <c r="A81" s="20"/>
      <c r="B81" s="14"/>
      <c r="C81" s="10"/>
      <c r="D81" s="7" t="s">
        <v>23</v>
      </c>
      <c r="E81" s="38" t="s">
        <v>82</v>
      </c>
      <c r="F81" s="39" t="s">
        <v>42</v>
      </c>
      <c r="G81" s="39">
        <v>4</v>
      </c>
      <c r="H81" s="39">
        <v>1</v>
      </c>
      <c r="I81" s="39">
        <v>39</v>
      </c>
      <c r="J81" s="39">
        <v>168</v>
      </c>
      <c r="K81" s="40">
        <v>2</v>
      </c>
      <c r="L81" s="48">
        <v>9.7799999999999994</v>
      </c>
    </row>
    <row r="82" spans="1:15" ht="15" x14ac:dyDescent="0.25">
      <c r="A82" s="20"/>
      <c r="B82" s="14"/>
      <c r="C82" s="10"/>
      <c r="D82" s="7" t="s">
        <v>24</v>
      </c>
      <c r="E82" s="38" t="s">
        <v>83</v>
      </c>
      <c r="F82" s="39">
        <v>100</v>
      </c>
      <c r="G82" s="39">
        <v>0.36</v>
      </c>
      <c r="H82" s="39">
        <v>0.27</v>
      </c>
      <c r="I82" s="39">
        <v>9.27</v>
      </c>
      <c r="J82" s="39">
        <v>42.3</v>
      </c>
      <c r="K82" s="40">
        <v>338</v>
      </c>
      <c r="L82" s="48">
        <v>32</v>
      </c>
    </row>
    <row r="83" spans="1:15" ht="15" x14ac:dyDescent="0.25">
      <c r="A83" s="21"/>
      <c r="B83" s="16"/>
      <c r="C83" s="8"/>
      <c r="D83" s="64" t="s">
        <v>33</v>
      </c>
      <c r="E83" s="65"/>
      <c r="F83" s="66">
        <v>510</v>
      </c>
      <c r="G83" s="66">
        <f>SUM(G79:G82)</f>
        <v>26.29</v>
      </c>
      <c r="H83" s="66">
        <f>SUM(H79:H82)</f>
        <v>9.67</v>
      </c>
      <c r="I83" s="66">
        <f>SUM(I79:I82)</f>
        <v>96.38</v>
      </c>
      <c r="J83" s="66">
        <f>SUM(J79:J82)</f>
        <v>500.7</v>
      </c>
      <c r="K83" s="67"/>
      <c r="L83" s="68">
        <f>SUM(L79:L82)</f>
        <v>110.88000000000001</v>
      </c>
    </row>
    <row r="84" spans="1:15" ht="15" x14ac:dyDescent="0.25">
      <c r="A84" s="22">
        <f>A79</f>
        <v>1</v>
      </c>
      <c r="B84" s="12">
        <f>B79</f>
        <v>5</v>
      </c>
      <c r="C84" s="9" t="s">
        <v>25</v>
      </c>
      <c r="D84" s="7" t="s">
        <v>26</v>
      </c>
      <c r="E84" s="38" t="s">
        <v>84</v>
      </c>
      <c r="F84" s="39">
        <v>60</v>
      </c>
      <c r="G84" s="39">
        <v>1</v>
      </c>
      <c r="H84" s="39">
        <v>3</v>
      </c>
      <c r="I84" s="39">
        <v>2</v>
      </c>
      <c r="J84" s="39">
        <v>37</v>
      </c>
      <c r="K84" s="40">
        <v>37</v>
      </c>
      <c r="L84" s="48">
        <v>13.72</v>
      </c>
    </row>
    <row r="85" spans="1:15" ht="15" x14ac:dyDescent="0.25">
      <c r="A85" s="20"/>
      <c r="B85" s="14"/>
      <c r="C85" s="10"/>
      <c r="D85" s="7" t="s">
        <v>27</v>
      </c>
      <c r="E85" s="38" t="s">
        <v>122</v>
      </c>
      <c r="F85" s="39" t="s">
        <v>123</v>
      </c>
      <c r="G85" s="39">
        <v>7</v>
      </c>
      <c r="H85" s="39">
        <v>5</v>
      </c>
      <c r="I85" s="39">
        <v>22</v>
      </c>
      <c r="J85" s="39">
        <v>167</v>
      </c>
      <c r="K85" s="40">
        <v>83</v>
      </c>
      <c r="L85" s="48">
        <v>23.81</v>
      </c>
      <c r="O85" s="2">
        <v>1690</v>
      </c>
    </row>
    <row r="86" spans="1:15" ht="15" x14ac:dyDescent="0.25">
      <c r="A86" s="20"/>
      <c r="B86" s="14"/>
      <c r="C86" s="10"/>
      <c r="D86" s="7" t="s">
        <v>28</v>
      </c>
      <c r="E86" s="38" t="s">
        <v>147</v>
      </c>
      <c r="F86" s="39">
        <v>250</v>
      </c>
      <c r="G86" s="39">
        <v>15</v>
      </c>
      <c r="H86" s="39">
        <v>18</v>
      </c>
      <c r="I86" s="39">
        <v>28</v>
      </c>
      <c r="J86" s="39">
        <v>343</v>
      </c>
      <c r="K86" s="40">
        <v>394</v>
      </c>
      <c r="L86" s="48">
        <v>66.11</v>
      </c>
    </row>
    <row r="87" spans="1:15" ht="15" x14ac:dyDescent="0.25">
      <c r="A87" s="20"/>
      <c r="B87" s="14"/>
      <c r="C87" s="10"/>
      <c r="D87" s="7" t="s">
        <v>30</v>
      </c>
      <c r="E87" s="38" t="s">
        <v>85</v>
      </c>
      <c r="F87" s="39">
        <v>200</v>
      </c>
      <c r="G87" s="39">
        <v>2</v>
      </c>
      <c r="H87" s="39">
        <v>0.2</v>
      </c>
      <c r="I87" s="39">
        <v>14.6</v>
      </c>
      <c r="J87" s="39">
        <v>115</v>
      </c>
      <c r="K87" s="40">
        <v>698</v>
      </c>
      <c r="L87" s="48">
        <v>10.54</v>
      </c>
    </row>
    <row r="88" spans="1:15" ht="15" x14ac:dyDescent="0.25">
      <c r="A88" s="20"/>
      <c r="B88" s="14"/>
      <c r="C88" s="10"/>
      <c r="D88" s="7" t="s">
        <v>31</v>
      </c>
      <c r="E88" s="38" t="s">
        <v>47</v>
      </c>
      <c r="F88" s="39">
        <v>25</v>
      </c>
      <c r="G88" s="39">
        <v>2</v>
      </c>
      <c r="H88" s="39">
        <v>0.2</v>
      </c>
      <c r="I88" s="39">
        <v>14.6</v>
      </c>
      <c r="J88" s="39">
        <v>59.6</v>
      </c>
      <c r="K88" s="40"/>
      <c r="L88" s="48">
        <v>3.3</v>
      </c>
    </row>
    <row r="89" spans="1:15" ht="15" x14ac:dyDescent="0.25">
      <c r="A89" s="20"/>
      <c r="B89" s="14"/>
      <c r="C89" s="10"/>
      <c r="D89" s="7" t="s">
        <v>32</v>
      </c>
      <c r="E89" s="38" t="s">
        <v>48</v>
      </c>
      <c r="F89" s="39">
        <v>25</v>
      </c>
      <c r="G89" s="39">
        <v>1.6</v>
      </c>
      <c r="H89" s="39">
        <v>0.2</v>
      </c>
      <c r="I89" s="39">
        <v>10.3</v>
      </c>
      <c r="J89" s="39">
        <v>55.6</v>
      </c>
      <c r="K89" s="40"/>
      <c r="L89" s="48">
        <v>3.08</v>
      </c>
    </row>
    <row r="90" spans="1:15" ht="15" x14ac:dyDescent="0.25">
      <c r="A90" s="21"/>
      <c r="B90" s="16"/>
      <c r="C90" s="8"/>
      <c r="D90" s="64" t="s">
        <v>33</v>
      </c>
      <c r="E90" s="65"/>
      <c r="F90" s="66">
        <v>830</v>
      </c>
      <c r="G90" s="66">
        <f>SUM(G84:G89)</f>
        <v>28.6</v>
      </c>
      <c r="H90" s="66">
        <f>SUM(H84:H89)</f>
        <v>26.599999999999998</v>
      </c>
      <c r="I90" s="66">
        <f>SUM(I84:I89)</f>
        <v>91.499999999999986</v>
      </c>
      <c r="J90" s="66">
        <f>SUM(J84:J89)</f>
        <v>777.2</v>
      </c>
      <c r="K90" s="67"/>
      <c r="L90" s="68">
        <f>SUM(L84:L89)</f>
        <v>120.56</v>
      </c>
    </row>
    <row r="91" spans="1:15" ht="15" x14ac:dyDescent="0.25">
      <c r="A91" s="22">
        <v>1</v>
      </c>
      <c r="B91" s="12">
        <v>1</v>
      </c>
      <c r="C91" s="9" t="s">
        <v>104</v>
      </c>
      <c r="D91" s="7" t="s">
        <v>30</v>
      </c>
      <c r="E91" s="38" t="s">
        <v>124</v>
      </c>
      <c r="F91" s="39">
        <v>200</v>
      </c>
      <c r="G91" s="39">
        <v>6</v>
      </c>
      <c r="H91" s="39">
        <v>6</v>
      </c>
      <c r="I91" s="39">
        <v>8</v>
      </c>
      <c r="J91" s="39">
        <v>116</v>
      </c>
      <c r="K91" s="40">
        <v>386</v>
      </c>
      <c r="L91" s="48">
        <v>24</v>
      </c>
    </row>
    <row r="92" spans="1:15" ht="15" x14ac:dyDescent="0.25">
      <c r="A92" s="20"/>
      <c r="B92" s="14"/>
      <c r="C92" s="10"/>
      <c r="D92" s="7" t="s">
        <v>23</v>
      </c>
      <c r="E92" s="38" t="s">
        <v>125</v>
      </c>
      <c r="F92" s="39">
        <v>50</v>
      </c>
      <c r="G92" s="39">
        <v>3</v>
      </c>
      <c r="H92" s="39">
        <v>3</v>
      </c>
      <c r="I92" s="39">
        <v>28</v>
      </c>
      <c r="J92" s="39">
        <v>145</v>
      </c>
      <c r="K92" s="40"/>
      <c r="L92" s="48">
        <v>17</v>
      </c>
    </row>
    <row r="93" spans="1:15" ht="15" x14ac:dyDescent="0.25">
      <c r="A93" s="20"/>
      <c r="B93" s="14"/>
      <c r="C93" s="10"/>
      <c r="D93" s="7" t="s">
        <v>107</v>
      </c>
      <c r="E93" s="38" t="s">
        <v>126</v>
      </c>
      <c r="F93" s="39">
        <v>100</v>
      </c>
      <c r="G93" s="39">
        <v>1</v>
      </c>
      <c r="H93" s="39">
        <v>1</v>
      </c>
      <c r="I93" s="39">
        <v>10</v>
      </c>
      <c r="J93" s="39">
        <v>47</v>
      </c>
      <c r="K93" s="40">
        <v>338</v>
      </c>
      <c r="L93" s="48">
        <v>16</v>
      </c>
    </row>
    <row r="94" spans="1:15" ht="15" x14ac:dyDescent="0.25">
      <c r="A94" s="20"/>
      <c r="B94" s="14"/>
      <c r="C94" s="56"/>
      <c r="D94" s="70" t="s">
        <v>33</v>
      </c>
      <c r="E94" s="71"/>
      <c r="F94" s="72">
        <v>350</v>
      </c>
      <c r="G94" s="72"/>
      <c r="H94" s="72"/>
      <c r="I94" s="72"/>
      <c r="J94" s="72"/>
      <c r="K94" s="73"/>
      <c r="L94" s="74">
        <f>L91+L92+L93</f>
        <v>57</v>
      </c>
    </row>
    <row r="95" spans="1:15" ht="15.75" customHeight="1" thickBot="1" x14ac:dyDescent="0.25">
      <c r="A95" s="25">
        <f>A79</f>
        <v>1</v>
      </c>
      <c r="B95" s="26">
        <f>B79</f>
        <v>5</v>
      </c>
      <c r="C95" s="78" t="s">
        <v>4</v>
      </c>
      <c r="D95" s="80"/>
      <c r="E95" s="27"/>
      <c r="F95" s="28">
        <v>1690</v>
      </c>
      <c r="G95" s="28">
        <f>G83+G90</f>
        <v>54.89</v>
      </c>
      <c r="H95" s="28">
        <f>H83+H90</f>
        <v>36.269999999999996</v>
      </c>
      <c r="I95" s="28">
        <f>I83+I90</f>
        <v>187.88</v>
      </c>
      <c r="J95" s="28">
        <f>J83+J90</f>
        <v>1277.9000000000001</v>
      </c>
      <c r="K95" s="28"/>
      <c r="L95" s="52">
        <f>L83+L90+L94</f>
        <v>288.44</v>
      </c>
    </row>
    <row r="96" spans="1:15" ht="15" x14ac:dyDescent="0.25">
      <c r="A96" s="17">
        <v>2</v>
      </c>
      <c r="B96" s="18">
        <v>1</v>
      </c>
      <c r="C96" s="19" t="s">
        <v>20</v>
      </c>
      <c r="D96" s="5" t="s">
        <v>21</v>
      </c>
      <c r="E96" s="35" t="s">
        <v>148</v>
      </c>
      <c r="F96" s="36" t="s">
        <v>39</v>
      </c>
      <c r="G96" s="36">
        <v>9.11</v>
      </c>
      <c r="H96" s="36">
        <v>6.72</v>
      </c>
      <c r="I96" s="36">
        <v>62.38</v>
      </c>
      <c r="J96" s="36">
        <v>302</v>
      </c>
      <c r="K96" s="37">
        <v>174</v>
      </c>
      <c r="L96" s="51">
        <v>21.64</v>
      </c>
    </row>
    <row r="97" spans="1:12" ht="15" x14ac:dyDescent="0.25">
      <c r="A97" s="20"/>
      <c r="B97" s="14"/>
      <c r="C97" s="10"/>
      <c r="D97" s="7" t="s">
        <v>22</v>
      </c>
      <c r="E97" s="38" t="s">
        <v>81</v>
      </c>
      <c r="F97" s="39">
        <v>200</v>
      </c>
      <c r="G97" s="39">
        <v>0.8</v>
      </c>
      <c r="H97" s="39">
        <v>3.4</v>
      </c>
      <c r="I97" s="39">
        <v>8</v>
      </c>
      <c r="J97" s="39">
        <v>60</v>
      </c>
      <c r="K97" s="40">
        <v>376</v>
      </c>
      <c r="L97" s="48">
        <v>2.92</v>
      </c>
    </row>
    <row r="98" spans="1:12" ht="15" x14ac:dyDescent="0.25">
      <c r="A98" s="20"/>
      <c r="B98" s="14"/>
      <c r="C98" s="10"/>
      <c r="D98" s="7" t="s">
        <v>23</v>
      </c>
      <c r="E98" s="38" t="s">
        <v>41</v>
      </c>
      <c r="F98" s="39" t="s">
        <v>42</v>
      </c>
      <c r="G98" s="39">
        <v>3</v>
      </c>
      <c r="H98" s="39">
        <v>1</v>
      </c>
      <c r="I98" s="39">
        <v>21</v>
      </c>
      <c r="J98" s="39">
        <v>158</v>
      </c>
      <c r="K98" s="40">
        <v>2</v>
      </c>
      <c r="L98" s="48">
        <v>16.079999999999998</v>
      </c>
    </row>
    <row r="99" spans="1:12" ht="15" x14ac:dyDescent="0.25">
      <c r="A99" s="20"/>
      <c r="B99" s="14"/>
      <c r="C99" s="10"/>
      <c r="D99" s="7" t="s">
        <v>24</v>
      </c>
      <c r="E99" s="38" t="s">
        <v>64</v>
      </c>
      <c r="F99" s="39">
        <v>100</v>
      </c>
      <c r="G99" s="39">
        <v>0.4</v>
      </c>
      <c r="H99" s="39">
        <v>0.4</v>
      </c>
      <c r="I99" s="39">
        <v>10</v>
      </c>
      <c r="J99" s="39">
        <v>47</v>
      </c>
      <c r="K99" s="40">
        <v>338</v>
      </c>
      <c r="L99" s="48">
        <v>16</v>
      </c>
    </row>
    <row r="100" spans="1:12" ht="15" x14ac:dyDescent="0.25">
      <c r="A100" s="21"/>
      <c r="B100" s="16"/>
      <c r="C100" s="8"/>
      <c r="D100" s="64" t="s">
        <v>33</v>
      </c>
      <c r="E100" s="65"/>
      <c r="F100" s="66">
        <v>520</v>
      </c>
      <c r="G100" s="66">
        <f>SUM(G96:G99)</f>
        <v>13.31</v>
      </c>
      <c r="H100" s="66">
        <f>SUM(H96:H99)</f>
        <v>11.52</v>
      </c>
      <c r="I100" s="66">
        <f>SUM(I96:I99)</f>
        <v>101.38</v>
      </c>
      <c r="J100" s="66">
        <f>SUM(J96:J99)</f>
        <v>567</v>
      </c>
      <c r="K100" s="67"/>
      <c r="L100" s="68">
        <f>SUM(L96:L99)</f>
        <v>56.64</v>
      </c>
    </row>
    <row r="101" spans="1:12" ht="15" x14ac:dyDescent="0.25">
      <c r="A101" s="22">
        <f>A96</f>
        <v>2</v>
      </c>
      <c r="B101" s="12">
        <f>B96</f>
        <v>1</v>
      </c>
      <c r="C101" s="9" t="s">
        <v>25</v>
      </c>
      <c r="D101" s="7" t="s">
        <v>26</v>
      </c>
      <c r="E101" s="38" t="s">
        <v>103</v>
      </c>
      <c r="F101" s="39">
        <v>60</v>
      </c>
      <c r="G101" s="39">
        <v>2</v>
      </c>
      <c r="H101" s="39">
        <v>4</v>
      </c>
      <c r="I101" s="39">
        <v>2</v>
      </c>
      <c r="J101" s="39">
        <v>58</v>
      </c>
      <c r="K101" s="40">
        <v>23</v>
      </c>
      <c r="L101" s="48">
        <v>22.5</v>
      </c>
    </row>
    <row r="102" spans="1:12" ht="15" x14ac:dyDescent="0.25">
      <c r="A102" s="20"/>
      <c r="B102" s="14"/>
      <c r="C102" s="10"/>
      <c r="D102" s="7" t="s">
        <v>27</v>
      </c>
      <c r="E102" s="38" t="s">
        <v>86</v>
      </c>
      <c r="F102" s="39">
        <v>250</v>
      </c>
      <c r="G102" s="39">
        <v>2.7</v>
      </c>
      <c r="H102" s="39">
        <v>2.8</v>
      </c>
      <c r="I102" s="39">
        <v>17.5</v>
      </c>
      <c r="J102" s="39">
        <v>96</v>
      </c>
      <c r="K102" s="40">
        <v>120</v>
      </c>
      <c r="L102" s="48">
        <v>13.82</v>
      </c>
    </row>
    <row r="103" spans="1:12" ht="15" x14ac:dyDescent="0.25">
      <c r="A103" s="20"/>
      <c r="B103" s="14"/>
      <c r="C103" s="10"/>
      <c r="D103" s="7" t="s">
        <v>28</v>
      </c>
      <c r="E103" s="38" t="s">
        <v>87</v>
      </c>
      <c r="F103" s="39">
        <v>130</v>
      </c>
      <c r="G103" s="39">
        <v>15</v>
      </c>
      <c r="H103" s="39">
        <v>19</v>
      </c>
      <c r="I103" s="39">
        <v>5</v>
      </c>
      <c r="J103" s="39">
        <v>207</v>
      </c>
      <c r="K103" s="40">
        <v>401</v>
      </c>
      <c r="L103" s="48">
        <v>145.09</v>
      </c>
    </row>
    <row r="104" spans="1:12" ht="15" x14ac:dyDescent="0.25">
      <c r="A104" s="20"/>
      <c r="B104" s="14"/>
      <c r="C104" s="10"/>
      <c r="D104" s="7" t="s">
        <v>29</v>
      </c>
      <c r="E104" s="38" t="s">
        <v>88</v>
      </c>
      <c r="F104" s="39">
        <v>150</v>
      </c>
      <c r="G104" s="39">
        <v>8</v>
      </c>
      <c r="H104" s="39">
        <v>6</v>
      </c>
      <c r="I104" s="39">
        <v>41</v>
      </c>
      <c r="J104" s="39">
        <v>236</v>
      </c>
      <c r="K104" s="40">
        <v>463</v>
      </c>
      <c r="L104" s="48">
        <v>11.8</v>
      </c>
    </row>
    <row r="105" spans="1:12" ht="15" x14ac:dyDescent="0.25">
      <c r="A105" s="20"/>
      <c r="B105" s="14"/>
      <c r="C105" s="10"/>
      <c r="D105" s="7" t="s">
        <v>30</v>
      </c>
      <c r="E105" s="38" t="s">
        <v>89</v>
      </c>
      <c r="F105" s="39">
        <v>200</v>
      </c>
      <c r="G105" s="39">
        <v>1</v>
      </c>
      <c r="H105" s="39">
        <v>0</v>
      </c>
      <c r="I105" s="39">
        <v>20</v>
      </c>
      <c r="J105" s="39">
        <v>92</v>
      </c>
      <c r="K105" s="40">
        <v>389</v>
      </c>
      <c r="L105" s="48">
        <v>16</v>
      </c>
    </row>
    <row r="106" spans="1:12" ht="15" x14ac:dyDescent="0.25">
      <c r="A106" s="20"/>
      <c r="B106" s="14"/>
      <c r="C106" s="10"/>
      <c r="D106" s="7" t="s">
        <v>31</v>
      </c>
      <c r="E106" s="38" t="s">
        <v>47</v>
      </c>
      <c r="F106" s="39">
        <v>25</v>
      </c>
      <c r="G106" s="39">
        <v>2</v>
      </c>
      <c r="H106" s="39">
        <v>0.2</v>
      </c>
      <c r="I106" s="39">
        <v>14.6</v>
      </c>
      <c r="J106" s="39">
        <v>59.6</v>
      </c>
      <c r="K106" s="40"/>
      <c r="L106" s="48">
        <v>3.3</v>
      </c>
    </row>
    <row r="107" spans="1:12" ht="15" x14ac:dyDescent="0.25">
      <c r="A107" s="20"/>
      <c r="B107" s="14"/>
      <c r="C107" s="10"/>
      <c r="D107" s="7" t="s">
        <v>32</v>
      </c>
      <c r="E107" s="38" t="s">
        <v>48</v>
      </c>
      <c r="F107" s="39">
        <v>25</v>
      </c>
      <c r="G107" s="39">
        <v>1.6</v>
      </c>
      <c r="H107" s="39">
        <v>0.2</v>
      </c>
      <c r="I107" s="39">
        <v>10.3</v>
      </c>
      <c r="J107" s="39">
        <v>55.6</v>
      </c>
      <c r="K107" s="40"/>
      <c r="L107" s="48">
        <v>3.08</v>
      </c>
    </row>
    <row r="108" spans="1:12" ht="15" x14ac:dyDescent="0.25">
      <c r="A108" s="21"/>
      <c r="B108" s="16"/>
      <c r="C108" s="8"/>
      <c r="D108" s="64" t="s">
        <v>33</v>
      </c>
      <c r="E108" s="65"/>
      <c r="F108" s="66">
        <f>SUM(F101:F107)</f>
        <v>840</v>
      </c>
      <c r="G108" s="66">
        <f>SUM(G101:G107)</f>
        <v>32.299999999999997</v>
      </c>
      <c r="H108" s="66">
        <f>SUM(H101:H107)</f>
        <v>32.200000000000003</v>
      </c>
      <c r="I108" s="66">
        <f>SUM(I101:I107)</f>
        <v>110.39999999999999</v>
      </c>
      <c r="J108" s="66">
        <f>SUM(J101:J107)</f>
        <v>804.2</v>
      </c>
      <c r="K108" s="67"/>
      <c r="L108" s="68">
        <f>SUM(L101:L107)</f>
        <v>215.59000000000003</v>
      </c>
    </row>
    <row r="109" spans="1:12" ht="15" x14ac:dyDescent="0.25">
      <c r="A109" s="22">
        <v>1</v>
      </c>
      <c r="B109" s="12">
        <v>1</v>
      </c>
      <c r="C109" s="9" t="s">
        <v>104</v>
      </c>
      <c r="D109" s="7" t="s">
        <v>30</v>
      </c>
      <c r="E109" s="38" t="s">
        <v>105</v>
      </c>
      <c r="F109" s="39">
        <v>200</v>
      </c>
      <c r="G109" s="39">
        <v>1</v>
      </c>
      <c r="H109" s="39">
        <v>0</v>
      </c>
      <c r="I109" s="39">
        <v>20</v>
      </c>
      <c r="J109" s="39">
        <v>87</v>
      </c>
      <c r="K109" s="40">
        <v>389</v>
      </c>
      <c r="L109" s="48">
        <v>16</v>
      </c>
    </row>
    <row r="110" spans="1:12" ht="15" x14ac:dyDescent="0.25">
      <c r="A110" s="20"/>
      <c r="B110" s="14"/>
      <c r="C110" s="10"/>
      <c r="D110" s="7" t="s">
        <v>106</v>
      </c>
      <c r="E110" s="38" t="s">
        <v>108</v>
      </c>
      <c r="F110" s="39">
        <v>52</v>
      </c>
      <c r="G110" s="39">
        <v>3</v>
      </c>
      <c r="H110" s="39">
        <v>2</v>
      </c>
      <c r="I110" s="39">
        <v>44</v>
      </c>
      <c r="J110" s="39">
        <v>185</v>
      </c>
      <c r="K110" s="40"/>
      <c r="L110" s="48">
        <v>7.28</v>
      </c>
    </row>
    <row r="111" spans="1:12" ht="15" x14ac:dyDescent="0.25">
      <c r="A111" s="20"/>
      <c r="B111" s="14"/>
      <c r="C111" s="10"/>
      <c r="D111" s="7" t="s">
        <v>107</v>
      </c>
      <c r="E111" s="38" t="s">
        <v>109</v>
      </c>
      <c r="F111" s="39">
        <v>100</v>
      </c>
      <c r="G111" s="39" t="s">
        <v>138</v>
      </c>
      <c r="H111" s="62" t="s">
        <v>139</v>
      </c>
      <c r="I111" s="62" t="s">
        <v>141</v>
      </c>
      <c r="J111" s="39" t="s">
        <v>140</v>
      </c>
      <c r="K111" s="40">
        <v>338</v>
      </c>
      <c r="L111" s="48">
        <v>17.5</v>
      </c>
    </row>
    <row r="112" spans="1:12" ht="15" x14ac:dyDescent="0.25">
      <c r="A112" s="20"/>
      <c r="B112" s="14"/>
      <c r="C112" s="56"/>
      <c r="D112" s="70" t="s">
        <v>33</v>
      </c>
      <c r="E112" s="71"/>
      <c r="F112" s="72">
        <v>352</v>
      </c>
      <c r="G112" s="72"/>
      <c r="H112" s="72"/>
      <c r="I112" s="72"/>
      <c r="J112" s="72"/>
      <c r="K112" s="73"/>
      <c r="L112" s="74">
        <f>L109+L110+L111</f>
        <v>40.78</v>
      </c>
    </row>
    <row r="113" spans="1:20" ht="15.75" thickBot="1" x14ac:dyDescent="0.25">
      <c r="A113" s="25">
        <f>A96</f>
        <v>2</v>
      </c>
      <c r="B113" s="26">
        <f>B96</f>
        <v>1</v>
      </c>
      <c r="C113" s="78" t="s">
        <v>4</v>
      </c>
      <c r="D113" s="80"/>
      <c r="E113" s="27"/>
      <c r="F113" s="28">
        <v>1712</v>
      </c>
      <c r="G113" s="28">
        <f>G100+G108</f>
        <v>45.61</v>
      </c>
      <c r="H113" s="28">
        <f>H100+H108</f>
        <v>43.72</v>
      </c>
      <c r="I113" s="28">
        <f>I100+I108</f>
        <v>211.77999999999997</v>
      </c>
      <c r="J113" s="28">
        <f>J100+J108</f>
        <v>1371.2</v>
      </c>
      <c r="K113" s="28"/>
      <c r="L113" s="52">
        <f>L100+L108+L112</f>
        <v>313.01</v>
      </c>
    </row>
    <row r="114" spans="1:20" ht="15" x14ac:dyDescent="0.25">
      <c r="A114" s="13">
        <v>2</v>
      </c>
      <c r="B114" s="14">
        <v>2</v>
      </c>
      <c r="C114" s="19" t="s">
        <v>20</v>
      </c>
      <c r="D114" s="5" t="s">
        <v>21</v>
      </c>
      <c r="E114" s="35" t="s">
        <v>149</v>
      </c>
      <c r="F114" s="47" t="s">
        <v>39</v>
      </c>
      <c r="G114" s="36">
        <v>3.6</v>
      </c>
      <c r="H114" s="36">
        <v>5.25</v>
      </c>
      <c r="I114" s="36">
        <v>38.700000000000003</v>
      </c>
      <c r="J114" s="36">
        <v>216</v>
      </c>
      <c r="K114" s="37">
        <v>174</v>
      </c>
      <c r="L114" s="51">
        <v>24.19</v>
      </c>
    </row>
    <row r="115" spans="1:20" ht="15" x14ac:dyDescent="0.25">
      <c r="A115" s="13"/>
      <c r="B115" s="14"/>
      <c r="C115" s="10"/>
      <c r="D115" s="6" t="s">
        <v>53</v>
      </c>
      <c r="E115" s="38" t="s">
        <v>54</v>
      </c>
      <c r="F115" s="39">
        <v>40</v>
      </c>
      <c r="G115" s="39">
        <v>5.08</v>
      </c>
      <c r="H115" s="39">
        <v>4.5999999999999996</v>
      </c>
      <c r="I115" s="39">
        <v>0.28000000000000003</v>
      </c>
      <c r="J115" s="39">
        <v>63</v>
      </c>
      <c r="K115" s="40">
        <v>209</v>
      </c>
      <c r="L115" s="48">
        <v>15</v>
      </c>
      <c r="T115" s="63"/>
    </row>
    <row r="116" spans="1:20" ht="15" x14ac:dyDescent="0.25">
      <c r="A116" s="13"/>
      <c r="B116" s="14"/>
      <c r="C116" s="10"/>
      <c r="D116" s="7" t="s">
        <v>22</v>
      </c>
      <c r="E116" s="38" t="s">
        <v>49</v>
      </c>
      <c r="F116" s="39" t="s">
        <v>134</v>
      </c>
      <c r="G116" s="39">
        <v>1.8</v>
      </c>
      <c r="H116" s="39">
        <v>3.4</v>
      </c>
      <c r="I116" s="39">
        <v>8</v>
      </c>
      <c r="J116" s="39">
        <v>60</v>
      </c>
      <c r="K116" s="40">
        <v>377</v>
      </c>
      <c r="L116" s="48">
        <v>4.62</v>
      </c>
    </row>
    <row r="117" spans="1:20" ht="15" x14ac:dyDescent="0.25">
      <c r="A117" s="13"/>
      <c r="B117" s="14"/>
      <c r="C117" s="10"/>
      <c r="D117" s="7" t="s">
        <v>23</v>
      </c>
      <c r="E117" s="38" t="s">
        <v>50</v>
      </c>
      <c r="F117" s="39" t="s">
        <v>51</v>
      </c>
      <c r="G117" s="39">
        <v>3.5</v>
      </c>
      <c r="H117" s="39">
        <v>9.1</v>
      </c>
      <c r="I117" s="39">
        <v>19.53</v>
      </c>
      <c r="J117" s="39">
        <v>188</v>
      </c>
      <c r="K117" s="40">
        <v>1</v>
      </c>
      <c r="L117" s="48">
        <v>18.399999999999999</v>
      </c>
    </row>
    <row r="118" spans="1:20" ht="15" x14ac:dyDescent="0.25">
      <c r="A118" s="13"/>
      <c r="B118" s="14"/>
      <c r="C118" s="10"/>
      <c r="D118" s="7" t="s">
        <v>24</v>
      </c>
      <c r="E118" s="38" t="s">
        <v>52</v>
      </c>
      <c r="F118" s="39">
        <v>100</v>
      </c>
      <c r="G118" s="39">
        <v>0.6</v>
      </c>
      <c r="H118" s="39">
        <v>0</v>
      </c>
      <c r="I118" s="39">
        <v>11</v>
      </c>
      <c r="J118" s="39">
        <v>71</v>
      </c>
      <c r="K118" s="40">
        <v>338</v>
      </c>
      <c r="L118" s="48">
        <v>30</v>
      </c>
    </row>
    <row r="119" spans="1:20" ht="15" x14ac:dyDescent="0.25">
      <c r="A119" s="15"/>
      <c r="B119" s="16"/>
      <c r="C119" s="8"/>
      <c r="D119" s="64" t="s">
        <v>33</v>
      </c>
      <c r="E119" s="65"/>
      <c r="F119" s="66">
        <v>572</v>
      </c>
      <c r="G119" s="66">
        <f>SUM(G114:G118)</f>
        <v>14.58</v>
      </c>
      <c r="H119" s="66">
        <f>SUM(H114:H118)</f>
        <v>22.35</v>
      </c>
      <c r="I119" s="66">
        <f>SUM(I114:I118)</f>
        <v>77.510000000000005</v>
      </c>
      <c r="J119" s="66">
        <f>SUM(J114:J118)</f>
        <v>598</v>
      </c>
      <c r="K119" s="67"/>
      <c r="L119" s="68">
        <f>SUM(L114:L118)</f>
        <v>92.21</v>
      </c>
    </row>
    <row r="120" spans="1:20" ht="15" x14ac:dyDescent="0.25">
      <c r="A120" s="12">
        <f>A114</f>
        <v>2</v>
      </c>
      <c r="B120" s="12">
        <f>B114</f>
        <v>2</v>
      </c>
      <c r="C120" s="9" t="s">
        <v>25</v>
      </c>
      <c r="D120" s="7" t="s">
        <v>26</v>
      </c>
      <c r="E120" s="38" t="s">
        <v>150</v>
      </c>
      <c r="F120" s="39">
        <v>60</v>
      </c>
      <c r="G120" s="39">
        <v>1</v>
      </c>
      <c r="H120" s="39">
        <v>3</v>
      </c>
      <c r="I120" s="39">
        <v>5</v>
      </c>
      <c r="J120" s="39">
        <v>51</v>
      </c>
      <c r="K120" s="40">
        <v>45</v>
      </c>
      <c r="L120" s="48">
        <v>14.98</v>
      </c>
    </row>
    <row r="121" spans="1:20" ht="15" x14ac:dyDescent="0.25">
      <c r="A121" s="13"/>
      <c r="B121" s="14"/>
      <c r="C121" s="10"/>
      <c r="D121" s="7" t="s">
        <v>27</v>
      </c>
      <c r="E121" s="38" t="s">
        <v>75</v>
      </c>
      <c r="F121" s="39" t="s">
        <v>67</v>
      </c>
      <c r="G121" s="39">
        <v>2</v>
      </c>
      <c r="H121" s="39">
        <v>5</v>
      </c>
      <c r="I121" s="39">
        <v>14</v>
      </c>
      <c r="J121" s="39">
        <v>109</v>
      </c>
      <c r="K121" s="40">
        <v>96</v>
      </c>
      <c r="L121" s="48">
        <v>21.08</v>
      </c>
    </row>
    <row r="122" spans="1:20" ht="15" x14ac:dyDescent="0.25">
      <c r="A122" s="13"/>
      <c r="B122" s="14"/>
      <c r="C122" s="10"/>
      <c r="D122" s="7" t="s">
        <v>28</v>
      </c>
      <c r="E122" s="38" t="s">
        <v>90</v>
      </c>
      <c r="F122" s="39">
        <v>100</v>
      </c>
      <c r="G122" s="39">
        <v>11</v>
      </c>
      <c r="H122" s="39">
        <v>12</v>
      </c>
      <c r="I122" s="39">
        <v>10</v>
      </c>
      <c r="J122" s="39">
        <v>226</v>
      </c>
      <c r="K122" s="40" t="s">
        <v>129</v>
      </c>
      <c r="L122" s="48">
        <v>49.67</v>
      </c>
    </row>
    <row r="123" spans="1:20" ht="15" x14ac:dyDescent="0.25">
      <c r="A123" s="13"/>
      <c r="B123" s="14"/>
      <c r="C123" s="10"/>
      <c r="D123" s="7" t="s">
        <v>29</v>
      </c>
      <c r="E123" s="38" t="s">
        <v>69</v>
      </c>
      <c r="F123" s="39">
        <v>150</v>
      </c>
      <c r="G123" s="39">
        <v>3</v>
      </c>
      <c r="H123" s="39">
        <v>5</v>
      </c>
      <c r="I123" s="39">
        <v>22</v>
      </c>
      <c r="J123" s="39">
        <v>145</v>
      </c>
      <c r="K123" s="40">
        <v>312</v>
      </c>
      <c r="L123" s="48">
        <v>21.71</v>
      </c>
    </row>
    <row r="124" spans="1:20" ht="15" x14ac:dyDescent="0.25">
      <c r="A124" s="13"/>
      <c r="B124" s="14"/>
      <c r="C124" s="10"/>
      <c r="D124" s="7" t="s">
        <v>30</v>
      </c>
      <c r="E124" s="38" t="s">
        <v>91</v>
      </c>
      <c r="F124" s="39">
        <v>200</v>
      </c>
      <c r="G124" s="39">
        <v>0</v>
      </c>
      <c r="H124" s="39">
        <v>0</v>
      </c>
      <c r="I124" s="39">
        <v>28</v>
      </c>
      <c r="J124" s="39">
        <v>115</v>
      </c>
      <c r="K124" s="40">
        <v>698</v>
      </c>
      <c r="L124" s="48">
        <v>10.54</v>
      </c>
    </row>
    <row r="125" spans="1:20" ht="15" x14ac:dyDescent="0.25">
      <c r="A125" s="13"/>
      <c r="B125" s="14"/>
      <c r="C125" s="10"/>
      <c r="D125" s="7" t="s">
        <v>31</v>
      </c>
      <c r="E125" s="38" t="s">
        <v>47</v>
      </c>
      <c r="F125" s="39">
        <v>39</v>
      </c>
      <c r="G125" s="39">
        <v>3</v>
      </c>
      <c r="H125" s="39">
        <v>0.3</v>
      </c>
      <c r="I125" s="39">
        <v>19</v>
      </c>
      <c r="J125" s="39">
        <v>93</v>
      </c>
      <c r="K125" s="40"/>
      <c r="L125" s="48">
        <v>5.15</v>
      </c>
    </row>
    <row r="126" spans="1:20" ht="15" x14ac:dyDescent="0.25">
      <c r="A126" s="13"/>
      <c r="B126" s="14"/>
      <c r="C126" s="10"/>
      <c r="D126" s="7" t="s">
        <v>32</v>
      </c>
      <c r="E126" s="38" t="s">
        <v>48</v>
      </c>
      <c r="F126" s="39">
        <v>36</v>
      </c>
      <c r="G126" s="39">
        <v>2.4</v>
      </c>
      <c r="H126" s="39">
        <v>0.3</v>
      </c>
      <c r="I126" s="39">
        <v>16</v>
      </c>
      <c r="J126" s="39">
        <v>80</v>
      </c>
      <c r="K126" s="40"/>
      <c r="L126" s="48">
        <v>4.43</v>
      </c>
    </row>
    <row r="127" spans="1:20" ht="15" x14ac:dyDescent="0.25">
      <c r="A127" s="15"/>
      <c r="B127" s="16"/>
      <c r="C127" s="8"/>
      <c r="D127" s="64" t="s">
        <v>33</v>
      </c>
      <c r="E127" s="65"/>
      <c r="F127" s="66">
        <v>845</v>
      </c>
      <c r="G127" s="66">
        <f>SUM(G120:G126)</f>
        <v>22.4</v>
      </c>
      <c r="H127" s="66">
        <f>SUM(H120:H126)</f>
        <v>25.6</v>
      </c>
      <c r="I127" s="66">
        <f>SUM(I120:I126)</f>
        <v>114</v>
      </c>
      <c r="J127" s="66">
        <f>SUM(J120:J126)</f>
        <v>819</v>
      </c>
      <c r="K127" s="67"/>
      <c r="L127" s="68">
        <f>SUM(L120:L126)</f>
        <v>127.56</v>
      </c>
    </row>
    <row r="128" spans="1:20" ht="15" x14ac:dyDescent="0.25">
      <c r="A128" s="22">
        <v>1</v>
      </c>
      <c r="B128" s="12">
        <v>1</v>
      </c>
      <c r="C128" s="9" t="s">
        <v>104</v>
      </c>
      <c r="D128" s="7" t="s">
        <v>23</v>
      </c>
      <c r="E128" s="38" t="s">
        <v>127</v>
      </c>
      <c r="F128" s="39">
        <v>100</v>
      </c>
      <c r="G128" s="39">
        <v>8</v>
      </c>
      <c r="H128" s="39">
        <v>6</v>
      </c>
      <c r="I128" s="39">
        <v>31</v>
      </c>
      <c r="J128" s="39">
        <v>269</v>
      </c>
      <c r="K128" s="40">
        <v>424</v>
      </c>
      <c r="L128" s="48">
        <v>30</v>
      </c>
    </row>
    <row r="129" spans="1:12" ht="15" x14ac:dyDescent="0.25">
      <c r="A129" s="20"/>
      <c r="B129" s="14"/>
      <c r="C129" s="10"/>
      <c r="D129" s="7" t="s">
        <v>30</v>
      </c>
      <c r="E129" s="38" t="s">
        <v>128</v>
      </c>
      <c r="F129" s="39">
        <v>200</v>
      </c>
      <c r="G129" s="39">
        <v>5</v>
      </c>
      <c r="H129" s="39">
        <v>5</v>
      </c>
      <c r="I129" s="39">
        <v>12</v>
      </c>
      <c r="J129" s="39">
        <v>108</v>
      </c>
      <c r="K129" s="40">
        <v>335</v>
      </c>
      <c r="L129" s="48">
        <v>21.6</v>
      </c>
    </row>
    <row r="130" spans="1:12" ht="15" x14ac:dyDescent="0.25">
      <c r="A130" s="20"/>
      <c r="B130" s="14"/>
      <c r="C130" s="56"/>
      <c r="D130" s="64" t="s">
        <v>33</v>
      </c>
      <c r="E130" s="71"/>
      <c r="F130" s="72">
        <v>300</v>
      </c>
      <c r="G130" s="72"/>
      <c r="H130" s="72"/>
      <c r="I130" s="72"/>
      <c r="J130" s="72"/>
      <c r="K130" s="73"/>
      <c r="L130" s="74">
        <f>L128+L129</f>
        <v>51.6</v>
      </c>
    </row>
    <row r="131" spans="1:12" ht="15.75" thickBot="1" x14ac:dyDescent="0.25">
      <c r="A131" s="29">
        <f>A114</f>
        <v>2</v>
      </c>
      <c r="B131" s="29">
        <f>B114</f>
        <v>2</v>
      </c>
      <c r="C131" s="78" t="s">
        <v>4</v>
      </c>
      <c r="D131" s="80"/>
      <c r="E131" s="27"/>
      <c r="F131" s="28">
        <v>1717</v>
      </c>
      <c r="G131" s="28">
        <f>G119+G127</f>
        <v>36.979999999999997</v>
      </c>
      <c r="H131" s="28">
        <f>H119+H127</f>
        <v>47.95</v>
      </c>
      <c r="I131" s="28">
        <f>I119+I127</f>
        <v>191.51</v>
      </c>
      <c r="J131" s="28">
        <f>J119+J127</f>
        <v>1417</v>
      </c>
      <c r="K131" s="28"/>
      <c r="L131" s="52">
        <f>L119+L127+L130</f>
        <v>271.37</v>
      </c>
    </row>
    <row r="132" spans="1:12" ht="15" x14ac:dyDescent="0.25">
      <c r="A132" s="17">
        <v>2</v>
      </c>
      <c r="B132" s="18">
        <v>3</v>
      </c>
      <c r="C132" s="19" t="s">
        <v>20</v>
      </c>
      <c r="D132" s="5" t="s">
        <v>21</v>
      </c>
      <c r="E132" s="35" t="s">
        <v>92</v>
      </c>
      <c r="F132" s="36" t="s">
        <v>39</v>
      </c>
      <c r="G132" s="36">
        <v>7.1</v>
      </c>
      <c r="H132" s="36">
        <v>5.4</v>
      </c>
      <c r="I132" s="36">
        <v>43.95</v>
      </c>
      <c r="J132" s="36">
        <v>267</v>
      </c>
      <c r="K132" s="37">
        <v>173</v>
      </c>
      <c r="L132" s="51">
        <v>22.88</v>
      </c>
    </row>
    <row r="133" spans="1:12" ht="15" x14ac:dyDescent="0.25">
      <c r="A133" s="20"/>
      <c r="B133" s="14"/>
      <c r="C133" s="10"/>
      <c r="D133" s="7" t="s">
        <v>22</v>
      </c>
      <c r="E133" s="38" t="s">
        <v>62</v>
      </c>
      <c r="F133" s="39">
        <v>200</v>
      </c>
      <c r="G133" s="39">
        <v>3.1</v>
      </c>
      <c r="H133" s="39">
        <v>3.8</v>
      </c>
      <c r="I133" s="39">
        <v>24.9</v>
      </c>
      <c r="J133" s="39">
        <v>110</v>
      </c>
      <c r="K133" s="40">
        <v>380</v>
      </c>
      <c r="L133" s="48">
        <v>13.34</v>
      </c>
    </row>
    <row r="134" spans="1:12" ht="15.75" customHeight="1" x14ac:dyDescent="0.25">
      <c r="A134" s="20"/>
      <c r="B134" s="14"/>
      <c r="C134" s="10"/>
      <c r="D134" s="7" t="s">
        <v>23</v>
      </c>
      <c r="E134" s="38" t="s">
        <v>50</v>
      </c>
      <c r="F134" s="62" t="s">
        <v>133</v>
      </c>
      <c r="G134" s="39">
        <v>3.1</v>
      </c>
      <c r="H134" s="39">
        <v>8</v>
      </c>
      <c r="I134" s="39">
        <v>17</v>
      </c>
      <c r="J134" s="39">
        <v>148</v>
      </c>
      <c r="K134" s="40">
        <v>1</v>
      </c>
      <c r="L134" s="48">
        <v>16.48</v>
      </c>
    </row>
    <row r="135" spans="1:12" ht="15" x14ac:dyDescent="0.25">
      <c r="A135" s="20"/>
      <c r="B135" s="14"/>
      <c r="C135" s="10"/>
      <c r="D135" s="7" t="s">
        <v>24</v>
      </c>
      <c r="E135" s="38" t="s">
        <v>83</v>
      </c>
      <c r="F135" s="39">
        <v>100</v>
      </c>
      <c r="G135" s="39">
        <v>0.36</v>
      </c>
      <c r="H135" s="39">
        <v>0.27</v>
      </c>
      <c r="I135" s="39">
        <v>9.27</v>
      </c>
      <c r="J135" s="39">
        <v>42.3</v>
      </c>
      <c r="K135" s="40">
        <v>338</v>
      </c>
      <c r="L135" s="48">
        <v>32</v>
      </c>
    </row>
    <row r="136" spans="1:12" ht="15" x14ac:dyDescent="0.25">
      <c r="A136" s="21"/>
      <c r="B136" s="16"/>
      <c r="C136" s="8"/>
      <c r="D136" s="64" t="s">
        <v>33</v>
      </c>
      <c r="E136" s="65"/>
      <c r="F136" s="69" t="s">
        <v>135</v>
      </c>
      <c r="G136" s="66">
        <f>SUM(G132:G135)</f>
        <v>13.659999999999998</v>
      </c>
      <c r="H136" s="66">
        <f>SUM(H132:H135)</f>
        <v>17.47</v>
      </c>
      <c r="I136" s="66">
        <f>SUM(I132:I135)</f>
        <v>95.11999999999999</v>
      </c>
      <c r="J136" s="66">
        <f>SUM(J132:J135)</f>
        <v>567.29999999999995</v>
      </c>
      <c r="K136" s="67"/>
      <c r="L136" s="68">
        <f>SUM(L132:L135)</f>
        <v>84.7</v>
      </c>
    </row>
    <row r="137" spans="1:12" ht="15" x14ac:dyDescent="0.25">
      <c r="A137" s="22">
        <f>A132</f>
        <v>2</v>
      </c>
      <c r="B137" s="12">
        <f>B132</f>
        <v>3</v>
      </c>
      <c r="C137" s="9" t="s">
        <v>25</v>
      </c>
      <c r="D137" s="7" t="s">
        <v>26</v>
      </c>
      <c r="E137" s="38" t="s">
        <v>74</v>
      </c>
      <c r="F137" s="39">
        <v>60</v>
      </c>
      <c r="G137" s="39">
        <v>1</v>
      </c>
      <c r="H137" s="39">
        <v>0</v>
      </c>
      <c r="I137" s="39">
        <v>1</v>
      </c>
      <c r="J137" s="39">
        <v>7</v>
      </c>
      <c r="K137" s="40">
        <v>306</v>
      </c>
      <c r="L137" s="48">
        <v>15.6</v>
      </c>
    </row>
    <row r="138" spans="1:12" ht="15" x14ac:dyDescent="0.25">
      <c r="A138" s="20"/>
      <c r="B138" s="14"/>
      <c r="C138" s="10"/>
      <c r="D138" s="7" t="s">
        <v>27</v>
      </c>
      <c r="E138" s="38" t="s">
        <v>44</v>
      </c>
      <c r="F138" s="39">
        <v>250</v>
      </c>
      <c r="G138" s="39">
        <v>6</v>
      </c>
      <c r="H138" s="39">
        <v>5</v>
      </c>
      <c r="I138" s="39">
        <v>19</v>
      </c>
      <c r="J138" s="39">
        <v>107</v>
      </c>
      <c r="K138" s="40">
        <v>102</v>
      </c>
      <c r="L138" s="48">
        <v>17.37</v>
      </c>
    </row>
    <row r="139" spans="1:12" ht="15" x14ac:dyDescent="0.25">
      <c r="A139" s="20"/>
      <c r="B139" s="14"/>
      <c r="C139" s="10"/>
      <c r="D139" s="7" t="s">
        <v>28</v>
      </c>
      <c r="E139" s="38" t="s">
        <v>93</v>
      </c>
      <c r="F139" s="39">
        <v>130</v>
      </c>
      <c r="G139" s="39">
        <v>12</v>
      </c>
      <c r="H139" s="39">
        <v>16</v>
      </c>
      <c r="I139" s="39">
        <v>9</v>
      </c>
      <c r="J139" s="39">
        <v>211</v>
      </c>
      <c r="K139" s="40">
        <v>290</v>
      </c>
      <c r="L139" s="48">
        <v>62.45</v>
      </c>
    </row>
    <row r="140" spans="1:12" ht="15" x14ac:dyDescent="0.25">
      <c r="A140" s="20"/>
      <c r="B140" s="14"/>
      <c r="C140" s="10"/>
      <c r="D140" s="7" t="s">
        <v>29</v>
      </c>
      <c r="E140" s="38" t="s">
        <v>78</v>
      </c>
      <c r="F140" s="39">
        <v>150</v>
      </c>
      <c r="G140" s="39">
        <v>4</v>
      </c>
      <c r="H140" s="39">
        <v>5</v>
      </c>
      <c r="I140" s="39">
        <v>37</v>
      </c>
      <c r="J140" s="39">
        <v>210</v>
      </c>
      <c r="K140" s="40">
        <v>304</v>
      </c>
      <c r="L140" s="48">
        <v>15.24</v>
      </c>
    </row>
    <row r="141" spans="1:12" ht="15" x14ac:dyDescent="0.25">
      <c r="A141" s="20"/>
      <c r="B141" s="14"/>
      <c r="C141" s="10"/>
      <c r="D141" s="7" t="s">
        <v>30</v>
      </c>
      <c r="E141" s="38" t="s">
        <v>70</v>
      </c>
      <c r="F141" s="39">
        <v>200</v>
      </c>
      <c r="G141" s="39">
        <v>0</v>
      </c>
      <c r="H141" s="39">
        <v>0</v>
      </c>
      <c r="I141" s="39">
        <v>28</v>
      </c>
      <c r="J141" s="39">
        <v>117</v>
      </c>
      <c r="K141" s="40">
        <v>342</v>
      </c>
      <c r="L141" s="48">
        <v>24.19</v>
      </c>
    </row>
    <row r="142" spans="1:12" ht="15" x14ac:dyDescent="0.25">
      <c r="A142" s="20"/>
      <c r="B142" s="14"/>
      <c r="C142" s="10"/>
      <c r="D142" s="7" t="s">
        <v>31</v>
      </c>
      <c r="E142" s="38" t="s">
        <v>94</v>
      </c>
      <c r="F142" s="39">
        <v>39</v>
      </c>
      <c r="G142" s="39">
        <v>3</v>
      </c>
      <c r="H142" s="39">
        <v>0.3</v>
      </c>
      <c r="I142" s="39">
        <v>19</v>
      </c>
      <c r="J142" s="39">
        <v>93</v>
      </c>
      <c r="K142" s="40"/>
      <c r="L142" s="48">
        <v>5.15</v>
      </c>
    </row>
    <row r="143" spans="1:12" ht="15" x14ac:dyDescent="0.25">
      <c r="A143" s="20"/>
      <c r="B143" s="14"/>
      <c r="C143" s="10"/>
      <c r="D143" s="7" t="s">
        <v>32</v>
      </c>
      <c r="E143" s="38" t="s">
        <v>48</v>
      </c>
      <c r="F143" s="39">
        <v>36</v>
      </c>
      <c r="G143" s="39">
        <v>2.4</v>
      </c>
      <c r="H143" s="39">
        <v>0.3</v>
      </c>
      <c r="I143" s="39">
        <v>16</v>
      </c>
      <c r="J143" s="39">
        <v>80</v>
      </c>
      <c r="K143" s="40"/>
      <c r="L143" s="48">
        <v>4.43</v>
      </c>
    </row>
    <row r="144" spans="1:12" ht="15" x14ac:dyDescent="0.25">
      <c r="A144" s="21"/>
      <c r="B144" s="16"/>
      <c r="C144" s="8"/>
      <c r="D144" s="64" t="s">
        <v>33</v>
      </c>
      <c r="E144" s="65"/>
      <c r="F144" s="66">
        <f>SUM(F137:F143)</f>
        <v>865</v>
      </c>
      <c r="G144" s="66">
        <f>SUM(G137:G143)</f>
        <v>28.4</v>
      </c>
      <c r="H144" s="66">
        <f>SUM(H137:H143)</f>
        <v>26.6</v>
      </c>
      <c r="I144" s="66">
        <f>SUM(I137:I143)</f>
        <v>129</v>
      </c>
      <c r="J144" s="66">
        <f>SUM(J137:J143)</f>
        <v>825</v>
      </c>
      <c r="K144" s="67"/>
      <c r="L144" s="68">
        <f>SUM(L137:L143)</f>
        <v>144.43</v>
      </c>
    </row>
    <row r="145" spans="1:12" ht="15" x14ac:dyDescent="0.25">
      <c r="A145" s="22">
        <v>1</v>
      </c>
      <c r="B145" s="12">
        <v>1</v>
      </c>
      <c r="C145" s="9" t="s">
        <v>104</v>
      </c>
      <c r="D145" s="7" t="s">
        <v>30</v>
      </c>
      <c r="E145" s="38" t="s">
        <v>130</v>
      </c>
      <c r="F145" s="39">
        <v>200</v>
      </c>
      <c r="G145" s="39">
        <v>6</v>
      </c>
      <c r="H145" s="39">
        <v>6</v>
      </c>
      <c r="I145" s="39">
        <v>8</v>
      </c>
      <c r="J145" s="39">
        <v>117</v>
      </c>
      <c r="K145" s="40">
        <v>386</v>
      </c>
      <c r="L145" s="48">
        <v>17.600000000000001</v>
      </c>
    </row>
    <row r="146" spans="1:12" ht="15" x14ac:dyDescent="0.25">
      <c r="A146" s="20"/>
      <c r="B146" s="14"/>
      <c r="C146" s="10"/>
      <c r="D146" s="7" t="s">
        <v>106</v>
      </c>
      <c r="E146" s="38" t="s">
        <v>116</v>
      </c>
      <c r="F146" s="39">
        <v>30</v>
      </c>
      <c r="G146" s="39">
        <v>3</v>
      </c>
      <c r="H146" s="39">
        <v>3</v>
      </c>
      <c r="I146" s="39">
        <v>16</v>
      </c>
      <c r="J146" s="39">
        <v>117</v>
      </c>
      <c r="K146" s="40"/>
      <c r="L146" s="48">
        <v>4.4400000000000004</v>
      </c>
    </row>
    <row r="147" spans="1:12" ht="15" x14ac:dyDescent="0.25">
      <c r="A147" s="20"/>
      <c r="B147" s="14"/>
      <c r="C147" s="10"/>
      <c r="D147" s="7" t="s">
        <v>107</v>
      </c>
      <c r="E147" s="38" t="s">
        <v>118</v>
      </c>
      <c r="F147" s="39">
        <v>150</v>
      </c>
      <c r="G147" s="39">
        <v>1</v>
      </c>
      <c r="H147" s="39">
        <v>0</v>
      </c>
      <c r="I147" s="39">
        <v>12</v>
      </c>
      <c r="J147" s="39">
        <v>64</v>
      </c>
      <c r="K147" s="40">
        <v>338</v>
      </c>
      <c r="L147" s="48">
        <v>33</v>
      </c>
    </row>
    <row r="148" spans="1:12" ht="15" x14ac:dyDescent="0.25">
      <c r="A148" s="20"/>
      <c r="B148" s="14"/>
      <c r="C148" s="56"/>
      <c r="D148" s="64" t="s">
        <v>33</v>
      </c>
      <c r="E148" s="71"/>
      <c r="F148" s="72">
        <v>380</v>
      </c>
      <c r="G148" s="72"/>
      <c r="H148" s="72"/>
      <c r="I148" s="72"/>
      <c r="J148" s="72"/>
      <c r="K148" s="73"/>
      <c r="L148" s="74">
        <f>L145+L146+L147</f>
        <v>55.040000000000006</v>
      </c>
    </row>
    <row r="149" spans="1:12" ht="15.75" thickBot="1" x14ac:dyDescent="0.25">
      <c r="A149" s="25">
        <f>A132</f>
        <v>2</v>
      </c>
      <c r="B149" s="26">
        <f>B132</f>
        <v>3</v>
      </c>
      <c r="C149" s="78" t="s">
        <v>4</v>
      </c>
      <c r="D149" s="80"/>
      <c r="E149" s="27"/>
      <c r="F149" s="28">
        <v>1755</v>
      </c>
      <c r="G149" s="28">
        <f>G136+G144</f>
        <v>42.059999999999995</v>
      </c>
      <c r="H149" s="28">
        <f>H136+H144</f>
        <v>44.07</v>
      </c>
      <c r="I149" s="28">
        <f>I136+I144</f>
        <v>224.12</v>
      </c>
      <c r="J149" s="28">
        <f>J136+J144</f>
        <v>1392.3</v>
      </c>
      <c r="K149" s="28"/>
      <c r="L149" s="52">
        <f>L136+L144+L148</f>
        <v>284.17</v>
      </c>
    </row>
    <row r="150" spans="1:12" ht="15" x14ac:dyDescent="0.25">
      <c r="A150" s="17">
        <v>2</v>
      </c>
      <c r="B150" s="18">
        <v>4</v>
      </c>
      <c r="C150" s="19" t="s">
        <v>20</v>
      </c>
      <c r="D150" s="5" t="s">
        <v>21</v>
      </c>
      <c r="E150" s="35" t="s">
        <v>131</v>
      </c>
      <c r="F150" s="36" t="s">
        <v>39</v>
      </c>
      <c r="G150" s="36">
        <v>9.51</v>
      </c>
      <c r="H150" s="36">
        <v>6.1</v>
      </c>
      <c r="I150" s="36">
        <v>40.51</v>
      </c>
      <c r="J150" s="36">
        <v>269</v>
      </c>
      <c r="K150" s="37">
        <v>181</v>
      </c>
      <c r="L150" s="51">
        <v>21.67</v>
      </c>
    </row>
    <row r="151" spans="1:12" ht="15" x14ac:dyDescent="0.25">
      <c r="A151" s="20"/>
      <c r="B151" s="14"/>
      <c r="C151" s="10"/>
      <c r="D151" s="7" t="s">
        <v>22</v>
      </c>
      <c r="E151" s="38" t="s">
        <v>71</v>
      </c>
      <c r="F151" s="39">
        <v>200</v>
      </c>
      <c r="G151" s="39">
        <v>5.8</v>
      </c>
      <c r="H151" s="39">
        <v>3.4</v>
      </c>
      <c r="I151" s="39">
        <v>8</v>
      </c>
      <c r="J151" s="39">
        <v>60</v>
      </c>
      <c r="K151" s="40">
        <v>378</v>
      </c>
      <c r="L151" s="48">
        <v>8.34</v>
      </c>
    </row>
    <row r="152" spans="1:12" ht="15" x14ac:dyDescent="0.25">
      <c r="A152" s="20"/>
      <c r="B152" s="14"/>
      <c r="C152" s="10"/>
      <c r="D152" s="7" t="s">
        <v>23</v>
      </c>
      <c r="E152" s="38" t="s">
        <v>72</v>
      </c>
      <c r="F152" s="39" t="s">
        <v>73</v>
      </c>
      <c r="G152" s="39">
        <v>6.14</v>
      </c>
      <c r="H152" s="39">
        <v>6.48</v>
      </c>
      <c r="I152" s="39">
        <v>10.28</v>
      </c>
      <c r="J152" s="39">
        <v>82.28</v>
      </c>
      <c r="K152" s="40">
        <v>3</v>
      </c>
      <c r="L152" s="48">
        <v>20.12</v>
      </c>
    </row>
    <row r="153" spans="1:12" ht="15" x14ac:dyDescent="0.25">
      <c r="A153" s="20"/>
      <c r="B153" s="14"/>
      <c r="C153" s="10"/>
      <c r="D153" s="7" t="s">
        <v>24</v>
      </c>
      <c r="E153" s="38" t="s">
        <v>52</v>
      </c>
      <c r="F153" s="39">
        <v>100</v>
      </c>
      <c r="G153" s="39">
        <v>0.6</v>
      </c>
      <c r="H153" s="39">
        <v>0</v>
      </c>
      <c r="I153" s="39">
        <v>11</v>
      </c>
      <c r="J153" s="39">
        <v>71</v>
      </c>
      <c r="K153" s="40">
        <v>338</v>
      </c>
      <c r="L153" s="48">
        <v>30</v>
      </c>
    </row>
    <row r="154" spans="1:12" ht="15" x14ac:dyDescent="0.25">
      <c r="A154" s="21"/>
      <c r="B154" s="16"/>
      <c r="C154" s="8"/>
      <c r="D154" s="64" t="s">
        <v>33</v>
      </c>
      <c r="E154" s="65"/>
      <c r="F154" s="66">
        <v>510</v>
      </c>
      <c r="G154" s="66">
        <f>SUM(G150:G153)</f>
        <v>22.05</v>
      </c>
      <c r="H154" s="66">
        <f>SUM(H150:H153)</f>
        <v>15.98</v>
      </c>
      <c r="I154" s="66">
        <f>SUM(I150:I153)</f>
        <v>69.789999999999992</v>
      </c>
      <c r="J154" s="66">
        <f>SUM(J150:J153)</f>
        <v>482.28</v>
      </c>
      <c r="K154" s="67"/>
      <c r="L154" s="68">
        <f>SUM(L150:L153)</f>
        <v>80.13</v>
      </c>
    </row>
    <row r="155" spans="1:12" ht="15" x14ac:dyDescent="0.25">
      <c r="A155" s="22">
        <f>A150</f>
        <v>2</v>
      </c>
      <c r="B155" s="12">
        <f>B150</f>
        <v>4</v>
      </c>
      <c r="C155" s="9" t="s">
        <v>25</v>
      </c>
      <c r="D155" s="7" t="s">
        <v>26</v>
      </c>
      <c r="E155" s="38" t="s">
        <v>95</v>
      </c>
      <c r="F155" s="39">
        <v>60</v>
      </c>
      <c r="G155" s="39">
        <v>1</v>
      </c>
      <c r="H155" s="39">
        <v>0</v>
      </c>
      <c r="I155" s="39">
        <v>5</v>
      </c>
      <c r="J155" s="39">
        <v>33</v>
      </c>
      <c r="K155" s="40"/>
      <c r="L155" s="48">
        <v>13.2</v>
      </c>
    </row>
    <row r="156" spans="1:12" ht="15" x14ac:dyDescent="0.25">
      <c r="A156" s="20"/>
      <c r="B156" s="14"/>
      <c r="C156" s="10"/>
      <c r="D156" s="7" t="s">
        <v>27</v>
      </c>
      <c r="E156" s="38" t="s">
        <v>132</v>
      </c>
      <c r="F156" s="39" t="s">
        <v>123</v>
      </c>
      <c r="G156" s="39">
        <v>7</v>
      </c>
      <c r="H156" s="39">
        <v>5</v>
      </c>
      <c r="I156" s="39">
        <v>22</v>
      </c>
      <c r="J156" s="39">
        <v>167</v>
      </c>
      <c r="K156" s="40">
        <v>82</v>
      </c>
      <c r="L156" s="48">
        <v>25.09</v>
      </c>
    </row>
    <row r="157" spans="1:12" ht="15" x14ac:dyDescent="0.25">
      <c r="A157" s="20"/>
      <c r="B157" s="14"/>
      <c r="C157" s="10"/>
      <c r="D157" s="7" t="s">
        <v>28</v>
      </c>
      <c r="E157" s="38" t="s">
        <v>96</v>
      </c>
      <c r="F157" s="39">
        <v>100</v>
      </c>
      <c r="G157" s="39">
        <v>13</v>
      </c>
      <c r="H157" s="39">
        <v>14</v>
      </c>
      <c r="I157" s="39">
        <v>11</v>
      </c>
      <c r="J157" s="39">
        <v>174</v>
      </c>
      <c r="K157" s="40">
        <v>277</v>
      </c>
      <c r="L157" s="48">
        <v>75.33</v>
      </c>
    </row>
    <row r="158" spans="1:12" ht="15" x14ac:dyDescent="0.25">
      <c r="A158" s="20"/>
      <c r="B158" s="14"/>
      <c r="C158" s="10"/>
      <c r="D158" s="7" t="s">
        <v>29</v>
      </c>
      <c r="E158" s="38" t="s">
        <v>58</v>
      </c>
      <c r="F158" s="39">
        <v>150</v>
      </c>
      <c r="G158" s="39">
        <v>7</v>
      </c>
      <c r="H158" s="39">
        <v>3</v>
      </c>
      <c r="I158" s="39">
        <v>36</v>
      </c>
      <c r="J158" s="39">
        <v>160</v>
      </c>
      <c r="K158" s="40">
        <v>309</v>
      </c>
      <c r="L158" s="48">
        <v>13.77</v>
      </c>
    </row>
    <row r="159" spans="1:12" ht="15" x14ac:dyDescent="0.25">
      <c r="A159" s="20"/>
      <c r="B159" s="14"/>
      <c r="C159" s="10"/>
      <c r="D159" s="7" t="s">
        <v>30</v>
      </c>
      <c r="E159" s="55" t="s">
        <v>101</v>
      </c>
      <c r="F159" s="39">
        <v>200</v>
      </c>
      <c r="G159" s="39">
        <v>1</v>
      </c>
      <c r="H159" s="39">
        <v>0</v>
      </c>
      <c r="I159" s="39">
        <v>20</v>
      </c>
      <c r="J159" s="39">
        <v>92</v>
      </c>
      <c r="K159" s="40">
        <v>248</v>
      </c>
      <c r="L159" s="48">
        <v>11.73</v>
      </c>
    </row>
    <row r="160" spans="1:12" ht="15" x14ac:dyDescent="0.25">
      <c r="A160" s="20"/>
      <c r="B160" s="14"/>
      <c r="C160" s="10"/>
      <c r="D160" s="7" t="s">
        <v>31</v>
      </c>
      <c r="E160" s="38" t="s">
        <v>47</v>
      </c>
      <c r="F160" s="39">
        <v>25</v>
      </c>
      <c r="G160" s="39">
        <v>2</v>
      </c>
      <c r="H160" s="39" t="s">
        <v>142</v>
      </c>
      <c r="I160" s="62" t="s">
        <v>144</v>
      </c>
      <c r="J160" s="39">
        <v>93</v>
      </c>
      <c r="K160" s="40"/>
      <c r="L160" s="48">
        <v>5.15</v>
      </c>
    </row>
    <row r="161" spans="1:12" ht="15" x14ac:dyDescent="0.25">
      <c r="A161" s="20"/>
      <c r="B161" s="14"/>
      <c r="C161" s="10"/>
      <c r="D161" s="7" t="s">
        <v>32</v>
      </c>
      <c r="E161" s="38" t="s">
        <v>48</v>
      </c>
      <c r="F161" s="39">
        <v>25</v>
      </c>
      <c r="G161" s="62" t="s">
        <v>143</v>
      </c>
      <c r="H161" s="39" t="s">
        <v>142</v>
      </c>
      <c r="I161" s="62" t="s">
        <v>145</v>
      </c>
      <c r="J161" s="39">
        <v>80</v>
      </c>
      <c r="K161" s="40"/>
      <c r="L161" s="48">
        <v>3.43</v>
      </c>
    </row>
    <row r="162" spans="1:12" ht="15" x14ac:dyDescent="0.25">
      <c r="A162" s="21"/>
      <c r="B162" s="16"/>
      <c r="C162" s="8"/>
      <c r="D162" s="64" t="s">
        <v>33</v>
      </c>
      <c r="E162" s="65"/>
      <c r="F162" s="66">
        <v>840</v>
      </c>
      <c r="G162" s="66">
        <f>SUM(G155:G161)</f>
        <v>31</v>
      </c>
      <c r="H162" s="66">
        <f>SUM(H155:H161)</f>
        <v>22</v>
      </c>
      <c r="I162" s="66">
        <f>SUM(I155:I161)</f>
        <v>94</v>
      </c>
      <c r="J162" s="66">
        <f>SUM(J155:J161)</f>
        <v>799</v>
      </c>
      <c r="K162" s="67"/>
      <c r="L162" s="68">
        <f>SUM(L155:L161)</f>
        <v>147.70000000000002</v>
      </c>
    </row>
    <row r="163" spans="1:12" ht="15" x14ac:dyDescent="0.25">
      <c r="A163" s="22">
        <v>1</v>
      </c>
      <c r="B163" s="12">
        <v>1</v>
      </c>
      <c r="C163" s="9" t="s">
        <v>104</v>
      </c>
      <c r="D163" s="7" t="s">
        <v>30</v>
      </c>
      <c r="E163" s="38" t="s">
        <v>105</v>
      </c>
      <c r="F163" s="39">
        <v>200</v>
      </c>
      <c r="G163" s="39">
        <v>1</v>
      </c>
      <c r="H163" s="39">
        <v>0</v>
      </c>
      <c r="I163" s="39">
        <v>20</v>
      </c>
      <c r="J163" s="39">
        <v>87</v>
      </c>
      <c r="K163" s="40">
        <v>389</v>
      </c>
      <c r="L163" s="48">
        <v>16</v>
      </c>
    </row>
    <row r="164" spans="1:12" ht="15" x14ac:dyDescent="0.25">
      <c r="A164" s="20"/>
      <c r="B164" s="14"/>
      <c r="C164" s="10"/>
      <c r="D164" s="7" t="s">
        <v>23</v>
      </c>
      <c r="E164" s="38" t="s">
        <v>127</v>
      </c>
      <c r="F164" s="39">
        <v>100</v>
      </c>
      <c r="G164" s="39">
        <v>8</v>
      </c>
      <c r="H164" s="39">
        <v>6</v>
      </c>
      <c r="I164" s="39">
        <v>31</v>
      </c>
      <c r="J164" s="39">
        <v>269</v>
      </c>
      <c r="K164" s="40">
        <v>424</v>
      </c>
      <c r="L164" s="48">
        <v>30</v>
      </c>
    </row>
    <row r="165" spans="1:12" ht="15" x14ac:dyDescent="0.25">
      <c r="A165" s="20"/>
      <c r="B165" s="14"/>
      <c r="C165" s="56"/>
      <c r="D165" s="70" t="s">
        <v>33</v>
      </c>
      <c r="E165" s="71"/>
      <c r="F165" s="72">
        <v>300</v>
      </c>
      <c r="G165" s="72"/>
      <c r="H165" s="72"/>
      <c r="I165" s="72"/>
      <c r="J165" s="72"/>
      <c r="K165" s="73"/>
      <c r="L165" s="74">
        <f>L163+L164</f>
        <v>46</v>
      </c>
    </row>
    <row r="166" spans="1:12" ht="15.75" thickBot="1" x14ac:dyDescent="0.25">
      <c r="A166" s="25">
        <f>A150</f>
        <v>2</v>
      </c>
      <c r="B166" s="26">
        <f>B150</f>
        <v>4</v>
      </c>
      <c r="C166" s="78" t="s">
        <v>4</v>
      </c>
      <c r="D166" s="80"/>
      <c r="E166" s="27"/>
      <c r="F166" s="28">
        <v>1650</v>
      </c>
      <c r="G166" s="28">
        <f>G154+G162</f>
        <v>53.05</v>
      </c>
      <c r="H166" s="28">
        <f>H154+H162</f>
        <v>37.980000000000004</v>
      </c>
      <c r="I166" s="28">
        <f>I154+I162</f>
        <v>163.79</v>
      </c>
      <c r="J166" s="28">
        <f>J154+J162</f>
        <v>1281.28</v>
      </c>
      <c r="K166" s="28"/>
      <c r="L166" s="52">
        <v>262.45999999999998</v>
      </c>
    </row>
    <row r="167" spans="1:12" ht="15" x14ac:dyDescent="0.25">
      <c r="A167" s="17">
        <v>2</v>
      </c>
      <c r="B167" s="18">
        <v>5</v>
      </c>
      <c r="C167" s="19" t="s">
        <v>20</v>
      </c>
      <c r="D167" s="5" t="s">
        <v>21</v>
      </c>
      <c r="E167" s="35" t="s">
        <v>60</v>
      </c>
      <c r="F167" s="36" t="s">
        <v>61</v>
      </c>
      <c r="G167" s="36">
        <v>8.51</v>
      </c>
      <c r="H167" s="36">
        <v>6.8</v>
      </c>
      <c r="I167" s="36">
        <v>40.26</v>
      </c>
      <c r="J167" s="36">
        <v>225.7</v>
      </c>
      <c r="K167" s="37">
        <v>204</v>
      </c>
      <c r="L167" s="51">
        <v>41.99</v>
      </c>
    </row>
    <row r="168" spans="1:12" ht="15" x14ac:dyDescent="0.25">
      <c r="A168" s="20"/>
      <c r="B168" s="14"/>
      <c r="C168" s="10"/>
      <c r="D168" s="7" t="s">
        <v>22</v>
      </c>
      <c r="E168" s="38" t="s">
        <v>62</v>
      </c>
      <c r="F168" s="39">
        <v>200</v>
      </c>
      <c r="G168" s="39">
        <v>3.1</v>
      </c>
      <c r="H168" s="39">
        <v>3.8</v>
      </c>
      <c r="I168" s="39">
        <v>24.9</v>
      </c>
      <c r="J168" s="39">
        <v>110</v>
      </c>
      <c r="K168" s="40">
        <v>380</v>
      </c>
      <c r="L168" s="48">
        <v>13.34</v>
      </c>
    </row>
    <row r="169" spans="1:12" ht="15" x14ac:dyDescent="0.25">
      <c r="A169" s="20"/>
      <c r="B169" s="14"/>
      <c r="C169" s="10"/>
      <c r="D169" s="7" t="s">
        <v>23</v>
      </c>
      <c r="E169" s="38" t="s">
        <v>50</v>
      </c>
      <c r="F169" s="39" t="s">
        <v>63</v>
      </c>
      <c r="G169" s="39">
        <v>3.66</v>
      </c>
      <c r="H169" s="39">
        <v>10.25</v>
      </c>
      <c r="I169" s="39">
        <v>20</v>
      </c>
      <c r="J169" s="39">
        <v>206.3</v>
      </c>
      <c r="K169" s="40">
        <v>1</v>
      </c>
      <c r="L169" s="48">
        <v>19.8</v>
      </c>
    </row>
    <row r="170" spans="1:12" ht="15" x14ac:dyDescent="0.25">
      <c r="A170" s="20"/>
      <c r="B170" s="14"/>
      <c r="C170" s="10"/>
      <c r="D170" s="7" t="s">
        <v>24</v>
      </c>
      <c r="E170" s="38" t="s">
        <v>43</v>
      </c>
      <c r="F170" s="39">
        <v>100</v>
      </c>
      <c r="G170" s="39">
        <v>0.4</v>
      </c>
      <c r="H170" s="39">
        <v>0.4</v>
      </c>
      <c r="I170" s="39">
        <v>10</v>
      </c>
      <c r="J170" s="39">
        <v>47</v>
      </c>
      <c r="K170" s="40">
        <v>338</v>
      </c>
      <c r="L170" s="48">
        <v>16</v>
      </c>
    </row>
    <row r="171" spans="1:12" ht="15.75" customHeight="1" x14ac:dyDescent="0.25">
      <c r="A171" s="21"/>
      <c r="B171" s="16"/>
      <c r="C171" s="8"/>
      <c r="D171" s="64" t="s">
        <v>33</v>
      </c>
      <c r="E171" s="65"/>
      <c r="F171" s="69" t="s">
        <v>135</v>
      </c>
      <c r="G171" s="66">
        <f>SUM(G167:G170)</f>
        <v>15.67</v>
      </c>
      <c r="H171" s="66">
        <f>SUM(H167:H170)</f>
        <v>21.25</v>
      </c>
      <c r="I171" s="66">
        <f>SUM(I167:I170)</f>
        <v>95.16</v>
      </c>
      <c r="J171" s="66">
        <f>SUM(J167:J170)</f>
        <v>589</v>
      </c>
      <c r="K171" s="67"/>
      <c r="L171" s="68">
        <f>SUM(L167:L170)</f>
        <v>91.13</v>
      </c>
    </row>
    <row r="172" spans="1:12" ht="15" x14ac:dyDescent="0.25">
      <c r="A172" s="22">
        <f>A167</f>
        <v>2</v>
      </c>
      <c r="B172" s="12">
        <f>B167</f>
        <v>5</v>
      </c>
      <c r="C172" s="9" t="s">
        <v>25</v>
      </c>
      <c r="D172" s="7" t="s">
        <v>26</v>
      </c>
      <c r="E172" s="38" t="s">
        <v>84</v>
      </c>
      <c r="F172" s="39">
        <v>60</v>
      </c>
      <c r="G172" s="39">
        <v>1</v>
      </c>
      <c r="H172" s="39">
        <v>3</v>
      </c>
      <c r="I172" s="39">
        <v>2</v>
      </c>
      <c r="J172" s="39">
        <v>37</v>
      </c>
      <c r="K172" s="40">
        <v>21</v>
      </c>
      <c r="L172" s="48">
        <v>13.72</v>
      </c>
    </row>
    <row r="173" spans="1:12" ht="15" x14ac:dyDescent="0.25">
      <c r="A173" s="20"/>
      <c r="B173" s="14"/>
      <c r="C173" s="10"/>
      <c r="D173" s="7" t="s">
        <v>27</v>
      </c>
      <c r="E173" s="38" t="s">
        <v>97</v>
      </c>
      <c r="F173" s="39" t="s">
        <v>67</v>
      </c>
      <c r="G173" s="39">
        <v>9</v>
      </c>
      <c r="H173" s="39">
        <v>7</v>
      </c>
      <c r="I173" s="39">
        <v>11</v>
      </c>
      <c r="J173" s="39">
        <v>146</v>
      </c>
      <c r="K173" s="40">
        <v>99</v>
      </c>
      <c r="L173" s="48">
        <v>15.5</v>
      </c>
    </row>
    <row r="174" spans="1:12" ht="15" x14ac:dyDescent="0.25">
      <c r="A174" s="20"/>
      <c r="B174" s="14"/>
      <c r="C174" s="10"/>
      <c r="D174" s="7" t="s">
        <v>28</v>
      </c>
      <c r="E174" s="38" t="s">
        <v>98</v>
      </c>
      <c r="F174" s="39">
        <v>230</v>
      </c>
      <c r="G174" s="39">
        <v>12.6</v>
      </c>
      <c r="H174" s="39">
        <v>17.7</v>
      </c>
      <c r="I174" s="39">
        <v>34</v>
      </c>
      <c r="J174" s="39">
        <v>303</v>
      </c>
      <c r="K174" s="40">
        <v>263</v>
      </c>
      <c r="L174" s="48">
        <v>62.72</v>
      </c>
    </row>
    <row r="175" spans="1:12" ht="15" x14ac:dyDescent="0.25">
      <c r="A175" s="20"/>
      <c r="B175" s="14"/>
      <c r="C175" s="10"/>
      <c r="D175" s="7" t="s">
        <v>30</v>
      </c>
      <c r="E175" s="38" t="s">
        <v>85</v>
      </c>
      <c r="F175" s="39">
        <v>200</v>
      </c>
      <c r="G175" s="39">
        <v>0</v>
      </c>
      <c r="H175" s="39">
        <v>0</v>
      </c>
      <c r="I175" s="39">
        <v>28</v>
      </c>
      <c r="J175" s="39">
        <v>115</v>
      </c>
      <c r="K175" s="40">
        <v>342</v>
      </c>
      <c r="L175" s="48">
        <v>10.54</v>
      </c>
    </row>
    <row r="176" spans="1:12" ht="15" x14ac:dyDescent="0.25">
      <c r="A176" s="20"/>
      <c r="B176" s="14"/>
      <c r="C176" s="10"/>
      <c r="D176" s="7" t="s">
        <v>31</v>
      </c>
      <c r="E176" s="38" t="s">
        <v>47</v>
      </c>
      <c r="F176" s="39">
        <v>39</v>
      </c>
      <c r="G176" s="39">
        <v>3</v>
      </c>
      <c r="H176" s="39">
        <v>0.3</v>
      </c>
      <c r="I176" s="39">
        <v>19</v>
      </c>
      <c r="J176" s="39">
        <v>93</v>
      </c>
      <c r="K176" s="40"/>
      <c r="L176" s="48">
        <v>5.15</v>
      </c>
    </row>
    <row r="177" spans="1:12" ht="15" x14ac:dyDescent="0.25">
      <c r="A177" s="20"/>
      <c r="B177" s="14"/>
      <c r="C177" s="10"/>
      <c r="D177" s="7" t="s">
        <v>32</v>
      </c>
      <c r="E177" s="38" t="s">
        <v>48</v>
      </c>
      <c r="F177" s="39">
        <v>36</v>
      </c>
      <c r="G177" s="39">
        <v>2.4</v>
      </c>
      <c r="H177" s="39">
        <v>0.3</v>
      </c>
      <c r="I177" s="39">
        <v>16</v>
      </c>
      <c r="J177" s="39">
        <v>80</v>
      </c>
      <c r="K177" s="40"/>
      <c r="L177" s="48">
        <v>4.43</v>
      </c>
    </row>
    <row r="178" spans="1:12" ht="15" x14ac:dyDescent="0.25">
      <c r="A178" s="21"/>
      <c r="B178" s="16"/>
      <c r="C178" s="8"/>
      <c r="D178" s="64" t="s">
        <v>33</v>
      </c>
      <c r="E178" s="65"/>
      <c r="F178" s="66">
        <v>825</v>
      </c>
      <c r="G178" s="66">
        <f>SUM(G172:G177)</f>
        <v>28</v>
      </c>
      <c r="H178" s="66">
        <f>SUM(H172:H177)</f>
        <v>28.3</v>
      </c>
      <c r="I178" s="66">
        <f>SUM(I172:I177)</f>
        <v>110</v>
      </c>
      <c r="J178" s="66">
        <f>SUM(J172:J177)</f>
        <v>774</v>
      </c>
      <c r="K178" s="67"/>
      <c r="L178" s="68">
        <f>SUM(L172:L177)</f>
        <v>112.06</v>
      </c>
    </row>
    <row r="179" spans="1:12" ht="15" x14ac:dyDescent="0.25">
      <c r="A179" s="22">
        <v>1</v>
      </c>
      <c r="B179" s="12">
        <v>1</v>
      </c>
      <c r="C179" s="9" t="s">
        <v>104</v>
      </c>
      <c r="D179" s="7" t="s">
        <v>23</v>
      </c>
      <c r="E179" s="38" t="s">
        <v>94</v>
      </c>
      <c r="F179" s="39">
        <v>30</v>
      </c>
      <c r="G179" s="39">
        <v>2</v>
      </c>
      <c r="H179" s="39">
        <v>0</v>
      </c>
      <c r="I179" s="39">
        <v>14</v>
      </c>
      <c r="J179" s="39">
        <v>70</v>
      </c>
      <c r="K179" s="40"/>
      <c r="L179" s="48">
        <v>2.64</v>
      </c>
    </row>
    <row r="180" spans="1:12" ht="15" x14ac:dyDescent="0.25">
      <c r="A180" s="20"/>
      <c r="B180" s="14"/>
      <c r="C180" s="10"/>
      <c r="D180" s="7" t="s">
        <v>30</v>
      </c>
      <c r="E180" s="38" t="s">
        <v>128</v>
      </c>
      <c r="F180" s="39">
        <v>200</v>
      </c>
      <c r="G180" s="39">
        <v>5</v>
      </c>
      <c r="H180" s="39">
        <v>5</v>
      </c>
      <c r="I180" s="39">
        <v>12</v>
      </c>
      <c r="J180" s="39">
        <v>108</v>
      </c>
      <c r="K180" s="40">
        <v>385</v>
      </c>
      <c r="L180" s="48">
        <v>21.6</v>
      </c>
    </row>
    <row r="181" spans="1:12" ht="15" x14ac:dyDescent="0.25">
      <c r="A181" s="20"/>
      <c r="B181" s="14"/>
      <c r="C181" s="10"/>
      <c r="D181" s="7" t="s">
        <v>24</v>
      </c>
      <c r="E181" s="38" t="s">
        <v>114</v>
      </c>
      <c r="F181" s="39">
        <v>100</v>
      </c>
      <c r="G181" s="39">
        <v>1</v>
      </c>
      <c r="H181" s="39">
        <v>0</v>
      </c>
      <c r="I181" s="39">
        <v>11</v>
      </c>
      <c r="J181" s="39">
        <v>71</v>
      </c>
      <c r="K181" s="40">
        <v>338</v>
      </c>
      <c r="L181" s="48">
        <v>30</v>
      </c>
    </row>
    <row r="182" spans="1:12" ht="15" x14ac:dyDescent="0.25">
      <c r="A182" s="20"/>
      <c r="B182" s="14"/>
      <c r="C182" s="56"/>
      <c r="D182" s="57" t="s">
        <v>112</v>
      </c>
      <c r="E182" s="58" t="s">
        <v>113</v>
      </c>
      <c r="F182" s="59">
        <v>20</v>
      </c>
      <c r="G182" s="59">
        <v>5</v>
      </c>
      <c r="H182" s="59">
        <v>6</v>
      </c>
      <c r="I182" s="59">
        <v>0</v>
      </c>
      <c r="J182" s="59">
        <v>72</v>
      </c>
      <c r="K182" s="60">
        <v>15</v>
      </c>
      <c r="L182" s="61">
        <v>16.8</v>
      </c>
    </row>
    <row r="183" spans="1:12" ht="15" x14ac:dyDescent="0.25">
      <c r="A183" s="20"/>
      <c r="B183" s="14"/>
      <c r="C183" s="56"/>
      <c r="D183" s="64" t="s">
        <v>33</v>
      </c>
      <c r="E183" s="65"/>
      <c r="F183" s="66">
        <v>300</v>
      </c>
      <c r="G183" s="66"/>
      <c r="H183" s="66"/>
      <c r="I183" s="66"/>
      <c r="J183" s="66"/>
      <c r="K183" s="76"/>
      <c r="L183" s="68">
        <f>L179+L180+L181+L182</f>
        <v>71.040000000000006</v>
      </c>
    </row>
    <row r="184" spans="1:12" ht="15.75" thickBot="1" x14ac:dyDescent="0.25">
      <c r="A184" s="25">
        <f>A167</f>
        <v>2</v>
      </c>
      <c r="B184" s="26">
        <f>B167</f>
        <v>5</v>
      </c>
      <c r="C184" s="78" t="s">
        <v>4</v>
      </c>
      <c r="D184" s="80"/>
      <c r="E184" s="27"/>
      <c r="F184" s="28">
        <v>1635</v>
      </c>
      <c r="G184" s="28">
        <f>G171+G178</f>
        <v>43.67</v>
      </c>
      <c r="H184" s="28">
        <f>H171+H178</f>
        <v>49.55</v>
      </c>
      <c r="I184" s="28">
        <f>I171+I178</f>
        <v>205.16</v>
      </c>
      <c r="J184" s="28">
        <f>J171+J178</f>
        <v>1363</v>
      </c>
      <c r="K184" s="28"/>
      <c r="L184" s="52">
        <f>L171+L178+L183</f>
        <v>274.23</v>
      </c>
    </row>
    <row r="185" spans="1:12" x14ac:dyDescent="0.2">
      <c r="A185" s="23"/>
      <c r="B185" s="24"/>
      <c r="C185" s="81" t="s">
        <v>5</v>
      </c>
      <c r="D185" s="81"/>
      <c r="E185" s="81"/>
      <c r="F185" s="30">
        <f>(F23+F42+F60+F78+F95+F113+F131+F149+F166+F184)/(IF(F23=0,0,1)+IF(F42=0,0,1)+IF(F60=0,0,1)+IF(F78=0,0,1)+IF(F95=0,0,1)+IF(F113=0,0,1)+IF(F131=0,0,1)+IF(F149=0,0,1)+IF(F166=0,0,1)+IF(F184=0,0,1))</f>
        <v>1643.6</v>
      </c>
      <c r="G185" s="30">
        <f>(G23+G42+G60+G78+G95+G113+G131+G149+G166+G184)/(IF(G23=0,0,1)+IF(G42=0,0,1)+IF(G60=0,0,1)+IF(G78=0,0,1)+IF(G95=0,0,1)+IF(G113=0,0,1)+IF(G131=0,0,1)+IF(G149=0,0,1)+IF(G166=0,0,1)+IF(G184=0,0,1))</f>
        <v>45.584000000000003</v>
      </c>
      <c r="H185" s="30">
        <f>(H23+H42+H60+H78+H95+H113+H131+H149+H166+H184)/(IF(H23=0,0,1)+IF(H42=0,0,1)+IF(H60=0,0,1)+IF(H78=0,0,1)+IF(H95=0,0,1)+IF(H113=0,0,1)+IF(H131=0,0,1)+IF(H149=0,0,1)+IF(H166=0,0,1)+IF(H184=0,0,1))</f>
        <v>43.902000000000001</v>
      </c>
      <c r="I185" s="30">
        <f>(I23+I42+I60+I78+I95+I113+I131+I149+I166+I184)/(IF(I23=0,0,1)+IF(I42=0,0,1)+IF(I60=0,0,1)+IF(I78=0,0,1)+IF(I95=0,0,1)+IF(I113=0,0,1)+IF(I131=0,0,1)+IF(I149=0,0,1)+IF(I166=0,0,1)+IF(I184=0,0,1))</f>
        <v>198.02</v>
      </c>
      <c r="J185" s="30">
        <f>(J23+J42+J60+J78+J95+J113+J131+J149+J166+J184)/(IF(J23=0,0,1)+IF(J42=0,0,1)+IF(J60=0,0,1)+IF(J78=0,0,1)+IF(J95=0,0,1)+IF(J113=0,0,1)+IF(J131=0,0,1)+IF(J149=0,0,1)+IF(J166=0,0,1)+IF(J184=0,0,1))</f>
        <v>1370.2159999999999</v>
      </c>
      <c r="K185" s="30"/>
      <c r="L185" s="53">
        <f>(L23+L42+L60+L78+L95+L113+L131+L149+L166+L184)/(IF(L23=0,0,1)+IF(L42=0,0,1)+IF(L60=0,0,1)+IF(L78=0,0,1)+IF(L95=0,0,1)+IF(L113=0,0,1)+IF(L131=0,0,1)+IF(L149=0,0,1)+IF(L166=0,0,1)+IF(L184=0,0,1))</f>
        <v>280.04500000000002</v>
      </c>
    </row>
  </sheetData>
  <mergeCells count="14">
    <mergeCell ref="C1:E1"/>
    <mergeCell ref="H1:K1"/>
    <mergeCell ref="H2:K2"/>
    <mergeCell ref="C42:D42"/>
    <mergeCell ref="C60:D60"/>
    <mergeCell ref="C78:D78"/>
    <mergeCell ref="C95:D95"/>
    <mergeCell ref="C23:D23"/>
    <mergeCell ref="C185:E185"/>
    <mergeCell ref="C184:D184"/>
    <mergeCell ref="C113:D113"/>
    <mergeCell ref="C131:D131"/>
    <mergeCell ref="C149:D149"/>
    <mergeCell ref="C166:D16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2025-02-24T11:02:37Z</dcterms:modified>
</cp:coreProperties>
</file>